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945" yWindow="0" windowWidth="19530" windowHeight="759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栗原 睦</author>
  </authors>
  <commentList>
    <comment ref="P18" authorId="0" shapeId="0">
      <text>
        <r>
          <rPr>
            <b/>
            <sz val="9"/>
            <color indexed="81"/>
            <rFont val="ＭＳ Ｐゴシック"/>
            <family val="3"/>
            <charset val="128"/>
          </rPr>
          <t>栗原 睦:</t>
        </r>
        <r>
          <rPr>
            <sz val="9"/>
            <color indexed="81"/>
            <rFont val="ＭＳ Ｐゴシック"/>
            <family val="3"/>
            <charset val="128"/>
          </rPr>
          <t xml:space="preserve">
繰越し分を加算していいのか？</t>
        </r>
      </text>
    </comment>
  </commentList>
</comments>
</file>

<file path=xl/sharedStrings.xml><?xml version="1.0" encoding="utf-8"?>
<sst xmlns="http://schemas.openxmlformats.org/spreadsheetml/2006/main" count="3115" uniqueCount="833">
  <si>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</si>
  <si>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</si>
  <si>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</si>
  <si>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</si>
  <si>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</si>
  <si>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</si>
  <si>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</si>
  <si>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</si>
  <si>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</si>
  <si>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</si>
  <si>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</si>
  <si>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</si>
  <si>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</si>
  <si>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</si>
  <si>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</si>
  <si>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</si>
  <si>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</si>
  <si>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</si>
  <si>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</si>
  <si>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</si>
  <si>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</si>
  <si>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</si>
  <si>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</si>
  <si>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</si>
  <si>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</si>
  <si>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</si>
  <si>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</si>
  <si>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</si>
  <si>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</si>
  <si>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</si>
  <si>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</si>
  <si>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</si>
  <si>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</si>
  <si>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</si>
  <si>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</si>
  <si>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</si>
  <si>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</si>
  <si>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</si>
  <si>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</si>
  <si>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</si>
  <si>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</si>
  <si>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</si>
  <si>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</si>
  <si>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</si>
  <si>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</si>
  <si>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</si>
  <si>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</si>
  <si>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</si>
  <si>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</si>
  <si>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</si>
  <si>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</si>
  <si>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</si>
  <si>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</si>
  <si>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</si>
  <si>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</si>
  <si>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</si>
  <si>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</si>
  <si>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</si>
  <si>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</si>
  <si>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</si>
  <si>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</si>
  <si>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</si>
  <si>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</si>
  <si>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</si>
  <si>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</si>
  <si>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</si>
  <si>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</si>
  <si>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</si>
  <si>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</si>
  <si>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</si>
  <si>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</si>
  <si>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</si>
  <si>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</si>
  <si>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</si>
  <si>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</si>
  <si>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</si>
  <si>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</si>
  <si>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</si>
  <si>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</si>
  <si>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</si>
  <si>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</si>
  <si>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</si>
  <si>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</si>
  <si>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</si>
  <si>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</si>
  <si>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</si>
  <si>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</si>
  <si>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</si>
  <si>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</si>
  <si>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</si>
  <si>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</si>
  <si>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</si>
  <si>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</si>
  <si>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</si>
  <si>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</si>
  <si>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</si>
  <si>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</si>
  <si>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</si>
  <si>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</si>
  <si>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</si>
  <si>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</si>
  <si>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</si>
  <si>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</si>
  <si>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</si>
  <si>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</si>
  <si>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</si>
  <si>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</si>
  <si>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</si>
  <si>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</si>
  <si>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</si>
  <si>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</si>
  <si>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</si>
  <si>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</si>
  <si>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</si>
  <si>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</si>
  <si>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</si>
  <si>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</si>
  <si>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</si>
  <si>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</si>
  <si>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</si>
  <si>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</si>
  <si>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</si>
  <si>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</si>
  <si>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</si>
  <si>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</si>
  <si>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</si>
  <si>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</si>
  <si>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</si>
  <si>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</si>
  <si>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</si>
  <si>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</si>
  <si>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</si>
  <si>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</si>
  <si>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</si>
  <si>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</si>
  <si>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</si>
  <si>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</si>
  <si>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</si>
  <si>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</si>
  <si>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</si>
  <si>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</si>
  <si>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</si>
  <si>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</si>
  <si>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</si>
  <si>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</si>
  <si>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</si>
  <si>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</si>
  <si>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</si>
  <si>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</si>
  <si>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</si>
  <si>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</si>
  <si>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</si>
  <si>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</si>
  <si>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</si>
  <si>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</si>
  <si>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</si>
  <si>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</si>
  <si>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</si>
  <si>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</si>
  <si>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</si>
  <si>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</si>
  <si>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</si>
  <si>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</si>
  <si>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</si>
  <si>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</si>
  <si>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</si>
  <si>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</si>
  <si>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</si>
  <si>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</si>
  <si>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</si>
  <si>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</si>
  <si>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</si>
  <si>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</si>
  <si>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</si>
  <si>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</si>
  <si>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</si>
  <si>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</si>
  <si>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</si>
  <si>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</si>
  <si>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</si>
  <si>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</si>
  <si>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</si>
  <si>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</si>
  <si>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</si>
  <si>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</si>
  <si>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</si>
  <si>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</si>
  <si>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</si>
  <si>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</si>
  <si>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</si>
  <si>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</si>
  <si>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</si>
  <si>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</si>
  <si>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</si>
  <si>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</si>
  <si>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</si>
  <si>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</si>
  <si>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</si>
  <si>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</si>
  <si>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</si>
  <si>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</si>
  <si>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</si>
  <si>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</si>
  <si>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</si>
  <si>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</si>
  <si>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</si>
  <si>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</si>
  <si>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</si>
  <si>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</si>
  <si>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</si>
  <si>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</si>
  <si>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</si>
  <si>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</si>
  <si>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</si>
  <si>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</si>
  <si>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</si>
  <si>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</si>
  <si>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</si>
  <si>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</si>
  <si>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</si>
  <si>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</si>
  <si>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</si>
  <si>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</si>
  <si>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</si>
  <si>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</si>
  <si>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</si>
  <si>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</si>
  <si>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</si>
  <si>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</si>
  <si>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</si>
  <si>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</si>
  <si>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</si>
  <si>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</si>
  <si>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</si>
  <si>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</si>
  <si>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</si>
  <si>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</si>
  <si>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</si>
  <si>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</si>
  <si>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</si>
  <si>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</si>
  <si>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</si>
  <si>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</si>
  <si>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</si>
  <si>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</si>
  <si>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</si>
  <si>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</si>
  <si>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</si>
  <si>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</si>
  <si>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</si>
  <si>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</si>
  <si>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</si>
  <si>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</si>
  <si>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</si>
  <si>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</si>
  <si>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</si>
  <si>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</si>
  <si>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</si>
  <si>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</si>
  <si>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</si>
  <si>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</si>
  <si>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</si>
  <si>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</si>
  <si>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</si>
  <si>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</si>
  <si>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</si>
  <si>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</si>
  <si>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</si>
  <si>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</si>
  <si>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</si>
  <si>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</si>
  <si>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</si>
  <si>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</si>
  <si>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</si>
  <si>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</si>
  <si>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</si>
  <si>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</si>
  <si>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</si>
  <si>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</si>
  <si>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</si>
  <si>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</si>
  <si>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</si>
  <si>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</si>
  <si>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</si>
  <si>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</si>
  <si>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</si>
  <si>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</si>
  <si>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</si>
  <si>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</si>
  <si>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</si>
  <si>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</si>
  <si>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</si>
  <si>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</si>
  <si>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</si>
  <si>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</si>
  <si>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</si>
  <si>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</si>
  <si>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</si>
  <si>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</si>
  <si>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</si>
  <si>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</si>
  <si>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</si>
  <si>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</si>
  <si>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</si>
  <si>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</si>
  <si>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</si>
  <si>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</si>
  <si>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</si>
  <si>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</si>
  <si>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</si>
  <si>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</si>
  <si>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</si>
  <si>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</si>
  <si>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</si>
  <si>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</si>
  <si>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</si>
  <si>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</si>
  <si>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</si>
  <si>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</si>
  <si>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</si>
  <si>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</si>
  <si>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</si>
  <si>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</si>
  <si>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</si>
  <si>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</si>
  <si>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</si>
  <si>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</si>
  <si>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</si>
  <si>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</si>
  <si>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</si>
  <si>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</si>
  <si>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</si>
  <si>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</si>
  <si>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</si>
  <si>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</si>
  <si>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</si>
  <si>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</si>
  <si>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</si>
  <si>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</si>
  <si>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</si>
  <si>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</si>
  <si>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</si>
  <si>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</si>
  <si>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</si>
  <si>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</si>
  <si>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</si>
  <si>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</si>
  <si>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</si>
  <si>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</si>
  <si>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</si>
  <si>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</si>
  <si>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</si>
  <si>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</si>
  <si>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</si>
  <si>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</si>
  <si>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</si>
  <si>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</si>
  <si>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</si>
  <si>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</si>
  <si>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</si>
  <si>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</si>
  <si>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</si>
  <si>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</si>
  <si>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</si>
  <si>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</si>
  <si>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</si>
  <si>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</si>
  <si>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</si>
  <si>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</si>
  <si>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</si>
  <si>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</si>
  <si>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</si>
  <si>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</si>
  <si>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</si>
  <si>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</si>
  <si>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</si>
  <si>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</si>
  <si>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</si>
  <si>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</si>
  <si>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</si>
  <si>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</si>
  <si>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</si>
  <si>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</si>
  <si>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</si>
  <si>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</si>
  <si>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</si>
  <si>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</si>
  <si>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</si>
  <si>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</si>
  <si>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</si>
  <si>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</si>
  <si>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</si>
  <si>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</si>
  <si>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</si>
  <si>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</si>
  <si>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</si>
  <si>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</si>
  <si>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</si>
  <si>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</si>
  <si>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</si>
  <si>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</si>
  <si>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</si>
  <si>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</si>
  <si>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</si>
  <si>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</si>
  <si>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</si>
  <si>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</si>
  <si>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</si>
  <si>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</si>
  <si>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</si>
  <si>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</si>
  <si>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</si>
  <si>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</si>
  <si>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</si>
  <si>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</si>
  <si>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</si>
  <si>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</si>
  <si>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</si>
  <si>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</si>
  <si>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</si>
  <si>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</si>
  <si>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</si>
  <si>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</si>
  <si>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</si>
  <si>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</si>
  <si>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</si>
  <si>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</si>
  <si>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</si>
  <si>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</si>
  <si>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</si>
  <si>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</si>
  <si>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</si>
  <si>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</si>
  <si>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</si>
  <si>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</si>
  <si>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</si>
  <si>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</si>
  <si>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</si>
  <si>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</si>
  <si>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</si>
  <si>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</si>
  <si>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</si>
  <si>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</si>
  <si>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</si>
  <si>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</si>
  <si>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</si>
  <si>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</si>
  <si>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</si>
  <si>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</si>
  <si>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</si>
  <si>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</si>
  <si>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</si>
  <si>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</si>
  <si>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</si>
  <si>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</si>
  <si>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</si>
  <si>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</si>
  <si>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</si>
  <si>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</si>
  <si>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</si>
  <si>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</si>
  <si>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</si>
  <si>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</si>
  <si>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</si>
  <si>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</si>
  <si>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</si>
  <si>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</si>
  <si>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</si>
  <si>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</si>
  <si>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</si>
  <si>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</si>
  <si>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</si>
  <si>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</si>
  <si>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</si>
  <si>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</si>
  <si>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</si>
  <si>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</si>
  <si>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</si>
  <si>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</si>
  <si>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</si>
  <si>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</si>
  <si>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</si>
  <si>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</si>
  <si>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</si>
  <si>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</si>
  <si>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</si>
  <si>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</si>
  <si>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</si>
  <si>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</si>
  <si>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</si>
  <si>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</si>
  <si>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</si>
  <si>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</si>
  <si>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</si>
  <si>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</si>
  <si>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</si>
  <si>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</si>
  <si>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</si>
  <si>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</si>
  <si>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</si>
  <si>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</si>
  <si>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</si>
  <si>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</si>
  <si>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</si>
  <si>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</si>
  <si>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</si>
  <si>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</si>
  <si>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</si>
  <si>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</si>
  <si>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</si>
  <si>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</si>
  <si>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</si>
  <si>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</si>
  <si>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</si>
  <si>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</si>
  <si>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</si>
  <si>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</si>
  <si>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</si>
  <si>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</si>
  <si>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</si>
  <si>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</si>
  <si>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</si>
  <si>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</si>
  <si>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</si>
  <si>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</si>
  <si>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</si>
  <si>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</si>
  <si>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</si>
  <si>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</si>
  <si>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</si>
  <si>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</si>
  <si>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</si>
  <si>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</si>
  <si>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</si>
  <si>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</si>
  <si>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</si>
  <si>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</si>
  <si>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</si>
  <si>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</si>
  <si>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</si>
  <si>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</si>
  <si>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</si>
  <si>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</si>
  <si>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</si>
  <si>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</si>
  <si>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</si>
  <si>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</si>
  <si>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</si>
  <si>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</si>
  <si>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</si>
  <si>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</si>
  <si>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</si>
  <si>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</si>
  <si>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</si>
  <si>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</si>
  <si>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</si>
  <si>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</si>
  <si>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</si>
  <si>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</si>
  <si>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</si>
  <si>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</si>
  <si>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</si>
  <si>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</si>
  <si>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</si>
  <si>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</si>
  <si>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</si>
  <si>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</si>
  <si>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</si>
  <si>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</si>
  <si>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</si>
  <si>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</si>
  <si>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</si>
  <si>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</si>
  <si>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</si>
  <si>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</si>
  <si>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</si>
  <si>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</si>
  <si>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</si>
  <si>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</si>
  <si>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</si>
  <si>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</si>
  <si>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</si>
  <si>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</si>
  <si>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</si>
  <si>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</si>
  <si>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</si>
  <si>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</si>
  <si>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</si>
  <si>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</si>
  <si>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</si>
  <si>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</si>
  <si>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</si>
  <si>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</si>
  <si>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</si>
  <si>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</si>
  <si>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</si>
  <si>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</si>
  <si>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</si>
  <si>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</si>
  <si>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</si>
  <si>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</si>
  <si>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</si>
  <si>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</si>
  <si>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</si>
  <si>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</si>
  <si>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</si>
  <si>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</si>
  <si>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</si>
  <si>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</si>
  <si>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</si>
  <si>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</si>
  <si>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</si>
  <si>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</si>
  <si>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</si>
  <si>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</si>
  <si>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</si>
  <si>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</si>
  <si>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</si>
  <si>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</si>
  <si>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</si>
  <si>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</si>
  <si>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</si>
  <si>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</si>
  <si>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</si>
  <si>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</si>
  <si>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</si>
  <si>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</si>
  <si>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</si>
  <si>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</si>
  <si>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</si>
  <si>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</si>
  <si>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</si>
  <si>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</si>
  <si>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</si>
  <si>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</si>
  <si>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</si>
  <si>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</si>
  <si>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</si>
  <si>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</si>
  <si>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</si>
  <si>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</si>
  <si>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</si>
  <si>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</si>
  <si>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</si>
  <si>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</si>
  <si>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</si>
  <si>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</si>
  <si>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</si>
  <si>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</si>
  <si>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</si>
  <si>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</si>
  <si>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</si>
  <si>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</si>
  <si>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</si>
  <si>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</si>
  <si>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</si>
  <si>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</si>
  <si>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</si>
  <si>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</si>
  <si>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</si>
  <si>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</si>
  <si>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</si>
  <si>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</si>
  <si>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</si>
  <si>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</si>
  <si>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</si>
  <si>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</si>
  <si>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</si>
  <si>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</si>
  <si>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</si>
  <si>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</si>
  <si>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</si>
  <si>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</si>
  <si>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</si>
  <si>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</si>
  <si>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</si>
  <si>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</si>
  <si>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</si>
  <si>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</si>
  <si>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</si>
  <si>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</si>
  <si>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</si>
  <si>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</si>
  <si>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</si>
  <si>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</si>
  <si>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</si>
  <si>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</si>
  <si>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</si>
  <si>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</si>
  <si>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</si>
  <si>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</si>
  <si>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</si>
  <si>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</si>
  <si>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</si>
  <si>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</si>
  <si>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</si>
  <si>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</si>
  <si>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</si>
  <si>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</si>
  <si>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</si>
  <si>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</si>
  <si>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</si>
  <si>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</si>
  <si>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</si>
  <si>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rPh sb="0" eb="8">
      <t>ゲンシリョクキセイイインカイ</t>
    </rPh>
    <phoneticPr fontId="5"/>
  </si>
  <si>
    <t>原子力規制検査の体制整備事業</t>
    <rPh sb="0" eb="3">
      <t>ゲンシリョク</t>
    </rPh>
    <rPh sb="3" eb="5">
      <t>キセイ</t>
    </rPh>
    <rPh sb="5" eb="7">
      <t>ケンサ</t>
    </rPh>
    <rPh sb="8" eb="10">
      <t>タイセイ</t>
    </rPh>
    <rPh sb="10" eb="12">
      <t>セイビ</t>
    </rPh>
    <rPh sb="12" eb="14">
      <t>ジギョウ</t>
    </rPh>
    <phoneticPr fontId="5"/>
  </si>
  <si>
    <t>原子力規制庁</t>
    <rPh sb="0" eb="3">
      <t>ゲンシリョク</t>
    </rPh>
    <rPh sb="3" eb="6">
      <t>キセイチョウ</t>
    </rPh>
    <phoneticPr fontId="5"/>
  </si>
  <si>
    <t>検査監督総括課長
古金谷　敏之</t>
    <rPh sb="0" eb="7">
      <t>ケンサカントクソウカツカ</t>
    </rPh>
    <rPh sb="7" eb="8">
      <t>チョウ</t>
    </rPh>
    <rPh sb="9" eb="12">
      <t>コガネヤ</t>
    </rPh>
    <rPh sb="13" eb="15">
      <t>トシユキ</t>
    </rPh>
    <phoneticPr fontId="5"/>
  </si>
  <si>
    <t>特別会計に関する法律第85条第6項
特別会計に関する法律施行令第51条第7項第4号
特別会計に関する法律施行令第51条第7項第18号</t>
    <rPh sb="0" eb="2">
      <t>トクベツ</t>
    </rPh>
    <rPh sb="2" eb="4">
      <t>カイケイ</t>
    </rPh>
    <rPh sb="5" eb="6">
      <t>カン</t>
    </rPh>
    <rPh sb="8" eb="10">
      <t>ホウリツ</t>
    </rPh>
    <rPh sb="10" eb="11">
      <t>ダイ</t>
    </rPh>
    <rPh sb="13" eb="14">
      <t>ジョウ</t>
    </rPh>
    <rPh sb="14" eb="15">
      <t>ダイ</t>
    </rPh>
    <rPh sb="16" eb="17">
      <t>コウ</t>
    </rPh>
    <rPh sb="18" eb="22">
      <t>トクベツカイケイ</t>
    </rPh>
    <rPh sb="28" eb="30">
      <t>セコウ</t>
    </rPh>
    <rPh sb="30" eb="31">
      <t>レイ</t>
    </rPh>
    <rPh sb="31" eb="32">
      <t>ダイ</t>
    </rPh>
    <rPh sb="34" eb="35">
      <t>ジョウ</t>
    </rPh>
    <rPh sb="35" eb="36">
      <t>ダイ</t>
    </rPh>
    <rPh sb="37" eb="38">
      <t>コウ</t>
    </rPh>
    <rPh sb="38" eb="39">
      <t>ダイ</t>
    </rPh>
    <rPh sb="40" eb="41">
      <t>ゴウ</t>
    </rPh>
    <rPh sb="42" eb="44">
      <t>トクベツ</t>
    </rPh>
    <rPh sb="44" eb="46">
      <t>カイケイ</t>
    </rPh>
    <rPh sb="47" eb="48">
      <t>カン</t>
    </rPh>
    <phoneticPr fontId="5"/>
  </si>
  <si>
    <t>-</t>
    <phoneticPr fontId="5"/>
  </si>
  <si>
    <t>本事業は、原子力の安全性向上に資するため、原子力規制検査を実施するにあたり、基盤の整備充実及び規制当局として必要な技術的知見・根拠の整備を実施し、より効果的・効率的な原子力規制検査を実施することを目的とする。</t>
    <rPh sb="0" eb="1">
      <t>ホン</t>
    </rPh>
    <rPh sb="1" eb="3">
      <t>ジギョウ</t>
    </rPh>
    <rPh sb="5" eb="8">
      <t>ゲンシリョク</t>
    </rPh>
    <rPh sb="9" eb="11">
      <t>アンゼン</t>
    </rPh>
    <rPh sb="11" eb="12">
      <t>セイ</t>
    </rPh>
    <rPh sb="12" eb="14">
      <t>コウジョウ</t>
    </rPh>
    <rPh sb="15" eb="16">
      <t>シ</t>
    </rPh>
    <rPh sb="21" eb="24">
      <t>ゲンシリョク</t>
    </rPh>
    <rPh sb="24" eb="26">
      <t>キセイ</t>
    </rPh>
    <rPh sb="26" eb="28">
      <t>ケンサ</t>
    </rPh>
    <rPh sb="29" eb="31">
      <t>ジッシ</t>
    </rPh>
    <rPh sb="38" eb="40">
      <t>キバン</t>
    </rPh>
    <rPh sb="41" eb="43">
      <t>セイビ</t>
    </rPh>
    <rPh sb="43" eb="45">
      <t>ジュウジツ</t>
    </rPh>
    <rPh sb="45" eb="46">
      <t>オヨ</t>
    </rPh>
    <rPh sb="47" eb="49">
      <t>キセイ</t>
    </rPh>
    <rPh sb="49" eb="51">
      <t>トウキョク</t>
    </rPh>
    <rPh sb="54" eb="56">
      <t>ヒツヨウ</t>
    </rPh>
    <rPh sb="57" eb="59">
      <t>ギジュツ</t>
    </rPh>
    <rPh sb="59" eb="60">
      <t>テキ</t>
    </rPh>
    <rPh sb="60" eb="62">
      <t>チケン</t>
    </rPh>
    <rPh sb="63" eb="65">
      <t>コンキョ</t>
    </rPh>
    <rPh sb="66" eb="68">
      <t>セイビ</t>
    </rPh>
    <rPh sb="69" eb="71">
      <t>ジッシ</t>
    </rPh>
    <rPh sb="75" eb="78">
      <t>コウカテキ</t>
    </rPh>
    <rPh sb="79" eb="82">
      <t>コウリツテキ</t>
    </rPh>
    <rPh sb="83" eb="86">
      <t>ゲンシリョク</t>
    </rPh>
    <rPh sb="86" eb="88">
      <t>キセイ</t>
    </rPh>
    <rPh sb="88" eb="90">
      <t>ケンサ</t>
    </rPh>
    <rPh sb="91" eb="93">
      <t>ジッシ</t>
    </rPh>
    <rPh sb="98" eb="100">
      <t>モクテキ</t>
    </rPh>
    <phoneticPr fontId="5"/>
  </si>
  <si>
    <t>-</t>
    <phoneticPr fontId="5"/>
  </si>
  <si>
    <t>原子力安全事業庁費</t>
    <rPh sb="0" eb="3">
      <t>ゲンシリョク</t>
    </rPh>
    <rPh sb="3" eb="5">
      <t>アンゼン</t>
    </rPh>
    <rPh sb="5" eb="8">
      <t>ジギョウチョウ</t>
    </rPh>
    <rPh sb="8" eb="9">
      <t>ヒ</t>
    </rPh>
    <phoneticPr fontId="5"/>
  </si>
  <si>
    <t>職員旅費</t>
    <rPh sb="0" eb="2">
      <t>ショクイン</t>
    </rPh>
    <rPh sb="2" eb="4">
      <t>リョヒ</t>
    </rPh>
    <phoneticPr fontId="5"/>
  </si>
  <si>
    <t>原子力施設等防災対策等委託費</t>
    <rPh sb="0" eb="3">
      <t>ゲンシリョク</t>
    </rPh>
    <rPh sb="3" eb="5">
      <t>シセツ</t>
    </rPh>
    <rPh sb="5" eb="6">
      <t>トウ</t>
    </rPh>
    <rPh sb="6" eb="8">
      <t>ボウサイ</t>
    </rPh>
    <rPh sb="8" eb="10">
      <t>タイサク</t>
    </rPh>
    <rPh sb="10" eb="11">
      <t>トウ</t>
    </rPh>
    <rPh sb="11" eb="14">
      <t>イタクヒ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</si>
  <si>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</si>
  <si>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</si>
  <si>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</si>
  <si>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件</t>
    <rPh sb="0" eb="1">
      <t>ケン</t>
    </rPh>
    <phoneticPr fontId="5"/>
  </si>
  <si>
    <t>-</t>
    <phoneticPr fontId="5"/>
  </si>
  <si>
    <t>-</t>
    <phoneticPr fontId="5"/>
  </si>
  <si>
    <t>-</t>
    <phoneticPr fontId="5"/>
  </si>
  <si>
    <t>－</t>
    <phoneticPr fontId="5"/>
  </si>
  <si>
    <t>回</t>
    <rPh sb="0" eb="1">
      <t>カイ</t>
    </rPh>
    <phoneticPr fontId="5"/>
  </si>
  <si>
    <t>原子力規制検査の試運用を実施する。</t>
    <rPh sb="0" eb="3">
      <t>ゲンシリョク</t>
    </rPh>
    <rPh sb="3" eb="5">
      <t>キセイ</t>
    </rPh>
    <rPh sb="5" eb="7">
      <t>ケンサ</t>
    </rPh>
    <rPh sb="8" eb="11">
      <t>シウンヨウ</t>
    </rPh>
    <rPh sb="12" eb="14">
      <t>ジッシ</t>
    </rPh>
    <phoneticPr fontId="5"/>
  </si>
  <si>
    <t>原子力規制検査の試運用の実施サイト数</t>
    <rPh sb="0" eb="7">
      <t>ゲンシリョクキセイケンサ</t>
    </rPh>
    <rPh sb="8" eb="11">
      <t>シウンヨウ</t>
    </rPh>
    <rPh sb="12" eb="14">
      <t>ジッシ</t>
    </rPh>
    <rPh sb="17" eb="18">
      <t>スウ</t>
    </rPh>
    <phoneticPr fontId="5"/>
  </si>
  <si>
    <t>サイト</t>
    <phoneticPr fontId="5"/>
  </si>
  <si>
    <t>サイト</t>
    <phoneticPr fontId="5"/>
  </si>
  <si>
    <t>-</t>
    <phoneticPr fontId="5"/>
  </si>
  <si>
    <t>【新たな検査制度に対するリスク情報活用手段の調査】
参加人数</t>
    <rPh sb="1" eb="2">
      <t>アラ</t>
    </rPh>
    <rPh sb="4" eb="6">
      <t>ケンサ</t>
    </rPh>
    <rPh sb="6" eb="8">
      <t>セイド</t>
    </rPh>
    <rPh sb="9" eb="10">
      <t>タイ</t>
    </rPh>
    <rPh sb="15" eb="17">
      <t>ジョウホウ</t>
    </rPh>
    <rPh sb="17" eb="19">
      <t>カツヨウ</t>
    </rPh>
    <rPh sb="19" eb="21">
      <t>シュダン</t>
    </rPh>
    <rPh sb="22" eb="24">
      <t>チョウサ</t>
    </rPh>
    <rPh sb="26" eb="28">
      <t>サンカ</t>
    </rPh>
    <rPh sb="28" eb="30">
      <t>ニンズウ</t>
    </rPh>
    <phoneticPr fontId="5"/>
  </si>
  <si>
    <t>委託事業において実施した聞き取り調査及びアンケート調査件数</t>
    <rPh sb="0" eb="2">
      <t>イタク</t>
    </rPh>
    <rPh sb="2" eb="4">
      <t>ジギョウ</t>
    </rPh>
    <rPh sb="8" eb="10">
      <t>ジッシ</t>
    </rPh>
    <rPh sb="12" eb="13">
      <t>キ</t>
    </rPh>
    <rPh sb="14" eb="15">
      <t>ト</t>
    </rPh>
    <rPh sb="16" eb="18">
      <t>チョウサ</t>
    </rPh>
    <rPh sb="18" eb="19">
      <t>オヨ</t>
    </rPh>
    <rPh sb="25" eb="27">
      <t>チョウサ</t>
    </rPh>
    <rPh sb="27" eb="29">
      <t>ケンスウ</t>
    </rPh>
    <phoneticPr fontId="5"/>
  </si>
  <si>
    <t>【検査実績情報を蓄積し、体系的に利用するためのデータベースを整備・維持管理】
入力データ数</t>
    <rPh sb="1" eb="3">
      <t>ケンサ</t>
    </rPh>
    <rPh sb="3" eb="5">
      <t>ジッセキ</t>
    </rPh>
    <rPh sb="5" eb="7">
      <t>ジョウホウ</t>
    </rPh>
    <rPh sb="8" eb="10">
      <t>チクセキ</t>
    </rPh>
    <rPh sb="12" eb="15">
      <t>タイケイテキ</t>
    </rPh>
    <rPh sb="16" eb="18">
      <t>リヨウ</t>
    </rPh>
    <rPh sb="30" eb="32">
      <t>セイビ</t>
    </rPh>
    <rPh sb="33" eb="35">
      <t>イジ</t>
    </rPh>
    <rPh sb="35" eb="37">
      <t>カンリ</t>
    </rPh>
    <rPh sb="39" eb="41">
      <t>ニュウリョク</t>
    </rPh>
    <rPh sb="44" eb="45">
      <t>スウ</t>
    </rPh>
    <phoneticPr fontId="5"/>
  </si>
  <si>
    <t>【検査情報追加機能を利用した活動実績】
レビュー数(アクセス数)</t>
    <rPh sb="1" eb="3">
      <t>ケンサ</t>
    </rPh>
    <rPh sb="3" eb="5">
      <t>ジョウホウ</t>
    </rPh>
    <rPh sb="5" eb="7">
      <t>ツイカ</t>
    </rPh>
    <rPh sb="7" eb="9">
      <t>キノウ</t>
    </rPh>
    <rPh sb="10" eb="12">
      <t>リヨウ</t>
    </rPh>
    <rPh sb="14" eb="16">
      <t>カツドウ</t>
    </rPh>
    <rPh sb="16" eb="18">
      <t>ジッセキ</t>
    </rPh>
    <rPh sb="24" eb="25">
      <t>スウ</t>
    </rPh>
    <rPh sb="30" eb="31">
      <t>スウ</t>
    </rPh>
    <phoneticPr fontId="5"/>
  </si>
  <si>
    <t>【新たな検査制度に対応するリスク情報活用手段の調査プログラム参加者】
執行額(百万円)／参加人数(人)</t>
    <rPh sb="1" eb="2">
      <t>アラ</t>
    </rPh>
    <rPh sb="4" eb="6">
      <t>ケンサ</t>
    </rPh>
    <rPh sb="6" eb="8">
      <t>セイド</t>
    </rPh>
    <rPh sb="9" eb="11">
      <t>タイオウ</t>
    </rPh>
    <rPh sb="16" eb="18">
      <t>ジョウホウ</t>
    </rPh>
    <rPh sb="18" eb="20">
      <t>カツヨウ</t>
    </rPh>
    <rPh sb="20" eb="22">
      <t>シュダン</t>
    </rPh>
    <rPh sb="23" eb="25">
      <t>チョウサ</t>
    </rPh>
    <rPh sb="30" eb="33">
      <t>サンカシャ</t>
    </rPh>
    <rPh sb="35" eb="37">
      <t>シッコウ</t>
    </rPh>
    <rPh sb="37" eb="38">
      <t>ガク</t>
    </rPh>
    <rPh sb="39" eb="41">
      <t>ヒャクマン</t>
    </rPh>
    <rPh sb="41" eb="42">
      <t>エン</t>
    </rPh>
    <rPh sb="44" eb="48">
      <t>サンカニンズウ</t>
    </rPh>
    <rPh sb="49" eb="50">
      <t>ニン</t>
    </rPh>
    <phoneticPr fontId="5"/>
  </si>
  <si>
    <t>【検査の最新知見を収集し、技術資料に整理】
執行額(百万円)／技術情報件数(件)</t>
    <rPh sb="1" eb="3">
      <t>ケンサ</t>
    </rPh>
    <rPh sb="4" eb="6">
      <t>サイシン</t>
    </rPh>
    <rPh sb="6" eb="8">
      <t>チケン</t>
    </rPh>
    <rPh sb="9" eb="11">
      <t>シュウシュウ</t>
    </rPh>
    <rPh sb="13" eb="15">
      <t>ギジュツ</t>
    </rPh>
    <rPh sb="15" eb="17">
      <t>シリョウ</t>
    </rPh>
    <rPh sb="18" eb="20">
      <t>セイリ</t>
    </rPh>
    <rPh sb="22" eb="25">
      <t>シッコウガク</t>
    </rPh>
    <rPh sb="26" eb="28">
      <t>ヒャクマン</t>
    </rPh>
    <rPh sb="28" eb="29">
      <t>エン</t>
    </rPh>
    <rPh sb="31" eb="33">
      <t>ギジュツ</t>
    </rPh>
    <rPh sb="33" eb="35">
      <t>ジョウホウ</t>
    </rPh>
    <rPh sb="35" eb="37">
      <t>ケンスウ</t>
    </rPh>
    <rPh sb="38" eb="39">
      <t>ケン</t>
    </rPh>
    <phoneticPr fontId="5"/>
  </si>
  <si>
    <t>執行額(万円)／委託事業において実施した聞き取り調査件数(件)</t>
    <rPh sb="0" eb="3">
      <t>シッコウガク</t>
    </rPh>
    <rPh sb="4" eb="6">
      <t>マンエン</t>
    </rPh>
    <rPh sb="8" eb="12">
      <t>イタクジギョウ</t>
    </rPh>
    <rPh sb="16" eb="18">
      <t>ジッシ</t>
    </rPh>
    <rPh sb="20" eb="21">
      <t>キ</t>
    </rPh>
    <rPh sb="22" eb="23">
      <t>ト</t>
    </rPh>
    <rPh sb="24" eb="26">
      <t>チョウサ</t>
    </rPh>
    <rPh sb="26" eb="28">
      <t>ケンスウ</t>
    </rPh>
    <rPh sb="29" eb="30">
      <t>ケン</t>
    </rPh>
    <phoneticPr fontId="5"/>
  </si>
  <si>
    <t>【検査実績情報を蓄積し、体系的に利用するためのデータベースを整備・維持管理】
執行額(百万円)／入力データ数(千件)</t>
    <rPh sb="1" eb="7">
      <t>ケンサジッセキジョウホウ</t>
    </rPh>
    <rPh sb="8" eb="10">
      <t>チクセキ</t>
    </rPh>
    <rPh sb="12" eb="15">
      <t>タイケイテキ</t>
    </rPh>
    <rPh sb="16" eb="18">
      <t>リヨウ</t>
    </rPh>
    <rPh sb="30" eb="32">
      <t>セイビ</t>
    </rPh>
    <rPh sb="33" eb="35">
      <t>イジ</t>
    </rPh>
    <rPh sb="35" eb="37">
      <t>カンリ</t>
    </rPh>
    <rPh sb="39" eb="42">
      <t>シッコウガク</t>
    </rPh>
    <rPh sb="43" eb="46">
      <t>ヒャクマンエン</t>
    </rPh>
    <rPh sb="48" eb="50">
      <t>ニュウリョク</t>
    </rPh>
    <rPh sb="53" eb="54">
      <t>スウ</t>
    </rPh>
    <rPh sb="55" eb="57">
      <t>センケン</t>
    </rPh>
    <phoneticPr fontId="5"/>
  </si>
  <si>
    <t>【検査実績情報を蓄積し、体系的に利用するためのデータベースを整備・維持管理】
執行額(百万円)／レビュー・アクセス数(千件)</t>
    <rPh sb="1" eb="7">
      <t>ケンサジッセキジョウホウ</t>
    </rPh>
    <rPh sb="8" eb="10">
      <t>チクセキ</t>
    </rPh>
    <rPh sb="12" eb="15">
      <t>タイケイテキ</t>
    </rPh>
    <rPh sb="16" eb="18">
      <t>リヨウ</t>
    </rPh>
    <rPh sb="30" eb="32">
      <t>セイビ</t>
    </rPh>
    <rPh sb="33" eb="35">
      <t>イジ</t>
    </rPh>
    <rPh sb="35" eb="37">
      <t>カンリ</t>
    </rPh>
    <rPh sb="39" eb="42">
      <t>シッコウガク</t>
    </rPh>
    <rPh sb="43" eb="46">
      <t>ヒャクマンエン</t>
    </rPh>
    <rPh sb="57" eb="58">
      <t>スウ</t>
    </rPh>
    <rPh sb="59" eb="61">
      <t>センケン</t>
    </rPh>
    <phoneticPr fontId="5"/>
  </si>
  <si>
    <t>百万円</t>
    <rPh sb="0" eb="3">
      <t>ヒャクマンエン</t>
    </rPh>
    <phoneticPr fontId="5"/>
  </si>
  <si>
    <t>万円</t>
    <rPh sb="0" eb="2">
      <t>マンエン</t>
    </rPh>
    <phoneticPr fontId="5"/>
  </si>
  <si>
    <t>21/6</t>
    <phoneticPr fontId="5"/>
  </si>
  <si>
    <t>24/11</t>
    <phoneticPr fontId="5"/>
  </si>
  <si>
    <t>百万円/人</t>
    <rPh sb="0" eb="3">
      <t>ヒャクマンエン</t>
    </rPh>
    <rPh sb="4" eb="5">
      <t>ニン</t>
    </rPh>
    <phoneticPr fontId="5"/>
  </si>
  <si>
    <t>百万円/件</t>
    <rPh sb="0" eb="3">
      <t>ヒャクマンエン</t>
    </rPh>
    <rPh sb="4" eb="5">
      <t>ケン</t>
    </rPh>
    <phoneticPr fontId="5"/>
  </si>
  <si>
    <t>万円/件</t>
    <rPh sb="0" eb="2">
      <t>マンエン</t>
    </rPh>
    <rPh sb="3" eb="4">
      <t>ケン</t>
    </rPh>
    <phoneticPr fontId="5"/>
  </si>
  <si>
    <t>百万円/千件</t>
    <rPh sb="0" eb="3">
      <t>ヒャクマンエン</t>
    </rPh>
    <rPh sb="4" eb="6">
      <t>センケン</t>
    </rPh>
    <phoneticPr fontId="5"/>
  </si>
  <si>
    <t>3/6</t>
    <phoneticPr fontId="5"/>
  </si>
  <si>
    <t>2/6</t>
    <phoneticPr fontId="5"/>
  </si>
  <si>
    <t>5/2.212</t>
    <phoneticPr fontId="5"/>
  </si>
  <si>
    <t>0/0</t>
    <phoneticPr fontId="5"/>
  </si>
  <si>
    <t>5/2.552</t>
    <phoneticPr fontId="5"/>
  </si>
  <si>
    <t>0/0.3</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</si>
  <si>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</si>
  <si>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原子炉等規制法に係る検査等の厳正かつ適切な実施</t>
    <rPh sb="0" eb="3">
      <t>ゲンシロ</t>
    </rPh>
    <rPh sb="3" eb="4">
      <t>トウ</t>
    </rPh>
    <rPh sb="4" eb="7">
      <t>キセイホウ</t>
    </rPh>
    <rPh sb="8" eb="9">
      <t>カカ</t>
    </rPh>
    <rPh sb="10" eb="12">
      <t>ケンサ</t>
    </rPh>
    <rPh sb="12" eb="13">
      <t>トウ</t>
    </rPh>
    <rPh sb="14" eb="16">
      <t>ゲンセイ</t>
    </rPh>
    <rPh sb="18" eb="20">
      <t>テキセツ</t>
    </rPh>
    <rPh sb="21" eb="23">
      <t>ジッシ</t>
    </rPh>
    <phoneticPr fontId="5"/>
  </si>
  <si>
    <t>-</t>
    <phoneticPr fontId="5"/>
  </si>
  <si>
    <t>0111</t>
    <phoneticPr fontId="5"/>
  </si>
  <si>
    <t>0035</t>
    <phoneticPr fontId="5"/>
  </si>
  <si>
    <t>0010</t>
    <phoneticPr fontId="5"/>
  </si>
  <si>
    <t>0010</t>
    <phoneticPr fontId="5"/>
  </si>
  <si>
    <t>0009、0010</t>
    <phoneticPr fontId="5"/>
  </si>
  <si>
    <t>0010</t>
    <phoneticPr fontId="5"/>
  </si>
  <si>
    <t>原子力規制委員会</t>
  </si>
  <si>
    <t>平成28年度より、「発電炉運転管理分野(検査・運転管理)規制高度化研究事業」から「発電炉運転管理分野(検査・運転管理)規制高度化事業」へ名称を変更した。
アウトカム「非破壊検査い係る規格の技術評価のための判断基準等をまとめたガイド策定を成果目標とする。」は平成27年度で終了したため、平成29年度以降の目標について「-」で記載した。
平成29年7月1日付けの組織改編に伴い、「専門検査部門」から「検査監督総括課」に担当課室を変更。
令和元年度より、発電炉運転管理分野(検査・運転管理)の規制高度化事業と検査制度調査事業を統合。</t>
    <rPh sb="0" eb="2">
      <t>ヘイセイ</t>
    </rPh>
    <rPh sb="10" eb="12">
      <t>ハツデン</t>
    </rPh>
    <rPh sb="12" eb="13">
      <t>ロ</t>
    </rPh>
    <rPh sb="13" eb="15">
      <t>ウンテン</t>
    </rPh>
    <rPh sb="15" eb="17">
      <t>カンリ</t>
    </rPh>
    <rPh sb="17" eb="19">
      <t>ブンヤ</t>
    </rPh>
    <rPh sb="20" eb="22">
      <t>ケンサ</t>
    </rPh>
    <rPh sb="23" eb="25">
      <t>ウンテン</t>
    </rPh>
    <rPh sb="25" eb="27">
      <t>カンリ</t>
    </rPh>
    <rPh sb="28" eb="30">
      <t>キセイ</t>
    </rPh>
    <rPh sb="30" eb="33">
      <t>コウドカ</t>
    </rPh>
    <rPh sb="33" eb="35">
      <t>ケンキュウ</t>
    </rPh>
    <rPh sb="35" eb="37">
      <t>ジギョウ</t>
    </rPh>
    <rPh sb="68" eb="70">
      <t>メイショウ</t>
    </rPh>
    <rPh sb="71" eb="73">
      <t>ヘンコウ</t>
    </rPh>
    <rPh sb="83" eb="86">
      <t>ヒハカイ</t>
    </rPh>
    <rPh sb="86" eb="88">
      <t>ケンサ</t>
    </rPh>
    <rPh sb="89" eb="90">
      <t>カカ</t>
    </rPh>
    <rPh sb="91" eb="93">
      <t>キカク</t>
    </rPh>
    <rPh sb="94" eb="96">
      <t>ギジュツ</t>
    </rPh>
    <rPh sb="96" eb="98">
      <t>ヒョウカ</t>
    </rPh>
    <rPh sb="102" eb="104">
      <t>ハンダン</t>
    </rPh>
    <rPh sb="104" eb="106">
      <t>キジュン</t>
    </rPh>
    <rPh sb="106" eb="107">
      <t>トウ</t>
    </rPh>
    <rPh sb="115" eb="117">
      <t>サクテイ</t>
    </rPh>
    <rPh sb="118" eb="120">
      <t>セイカ</t>
    </rPh>
    <rPh sb="120" eb="122">
      <t>モクヒョウ</t>
    </rPh>
    <rPh sb="128" eb="130">
      <t>ヘイセイ</t>
    </rPh>
    <rPh sb="132" eb="134">
      <t>ネンド</t>
    </rPh>
    <rPh sb="135" eb="137">
      <t>シュウリョウ</t>
    </rPh>
    <rPh sb="142" eb="144">
      <t>ヘイセイ</t>
    </rPh>
    <rPh sb="146" eb="148">
      <t>ネンド</t>
    </rPh>
    <rPh sb="148" eb="150">
      <t>イコウ</t>
    </rPh>
    <rPh sb="151" eb="153">
      <t>モクヒョウ</t>
    </rPh>
    <rPh sb="161" eb="163">
      <t>キサイ</t>
    </rPh>
    <rPh sb="167" eb="169">
      <t>ヘイセイ</t>
    </rPh>
    <rPh sb="171" eb="172">
      <t>ネン</t>
    </rPh>
    <rPh sb="173" eb="174">
      <t>ガツ</t>
    </rPh>
    <rPh sb="175" eb="176">
      <t>ニチ</t>
    </rPh>
    <rPh sb="176" eb="177">
      <t>ヅ</t>
    </rPh>
    <rPh sb="179" eb="181">
      <t>ソシキ</t>
    </rPh>
    <rPh sb="181" eb="183">
      <t>カイヘン</t>
    </rPh>
    <rPh sb="184" eb="185">
      <t>トモナ</t>
    </rPh>
    <rPh sb="188" eb="190">
      <t>センモン</t>
    </rPh>
    <rPh sb="190" eb="192">
      <t>ケンサ</t>
    </rPh>
    <rPh sb="192" eb="194">
      <t>ブモン</t>
    </rPh>
    <rPh sb="198" eb="205">
      <t>ケンサカントクソウカツカ</t>
    </rPh>
    <rPh sb="207" eb="209">
      <t>タントウ</t>
    </rPh>
    <rPh sb="209" eb="211">
      <t>カシツ</t>
    </rPh>
    <rPh sb="212" eb="214">
      <t>ヘンコウ</t>
    </rPh>
    <rPh sb="216" eb="218">
      <t>レイワ</t>
    </rPh>
    <rPh sb="218" eb="220">
      <t>ガンネン</t>
    </rPh>
    <rPh sb="220" eb="221">
      <t>ド</t>
    </rPh>
    <rPh sb="224" eb="226">
      <t>ハツデン</t>
    </rPh>
    <rPh sb="226" eb="227">
      <t>ロ</t>
    </rPh>
    <rPh sb="227" eb="229">
      <t>ウンテン</t>
    </rPh>
    <rPh sb="229" eb="231">
      <t>カンリ</t>
    </rPh>
    <rPh sb="231" eb="233">
      <t>ブンヤ</t>
    </rPh>
    <rPh sb="234" eb="236">
      <t>ケンサ</t>
    </rPh>
    <rPh sb="237" eb="239">
      <t>ウンテン</t>
    </rPh>
    <rPh sb="239" eb="241">
      <t>カンリ</t>
    </rPh>
    <rPh sb="243" eb="245">
      <t>キセイ</t>
    </rPh>
    <rPh sb="245" eb="248">
      <t>コウドカ</t>
    </rPh>
    <rPh sb="248" eb="250">
      <t>ジギョウ</t>
    </rPh>
    <rPh sb="251" eb="253">
      <t>ケンサ</t>
    </rPh>
    <rPh sb="253" eb="255">
      <t>セイド</t>
    </rPh>
    <rPh sb="255" eb="257">
      <t>チョウサ</t>
    </rPh>
    <rPh sb="257" eb="259">
      <t>ジギョウ</t>
    </rPh>
    <rPh sb="260" eb="262">
      <t>トウゴウ</t>
    </rPh>
    <phoneticPr fontId="5"/>
  </si>
  <si>
    <t>国が必要とし国が実施すべきものについて執行するものであり、負担関係は妥当である。</t>
    <phoneticPr fontId="5"/>
  </si>
  <si>
    <t>○</t>
  </si>
  <si>
    <t>有</t>
  </si>
  <si>
    <t>-</t>
    <phoneticPr fontId="5"/>
  </si>
  <si>
    <t>支出先における事業の履行状況を確認するなどして、費用・用途が真に必要なものに限定さえていることを確認している</t>
    <rPh sb="0" eb="3">
      <t>シシュツサキ</t>
    </rPh>
    <rPh sb="7" eb="9">
      <t>ジギョウ</t>
    </rPh>
    <rPh sb="10" eb="12">
      <t>リコウ</t>
    </rPh>
    <rPh sb="12" eb="14">
      <t>ジョウキョウ</t>
    </rPh>
    <rPh sb="15" eb="17">
      <t>カクニン</t>
    </rPh>
    <rPh sb="24" eb="26">
      <t>ヒヨウ</t>
    </rPh>
    <rPh sb="27" eb="29">
      <t>ヨウト</t>
    </rPh>
    <rPh sb="30" eb="31">
      <t>シン</t>
    </rPh>
    <rPh sb="32" eb="34">
      <t>ヒツヨウ</t>
    </rPh>
    <rPh sb="38" eb="40">
      <t>ゲンテイ</t>
    </rPh>
    <rPh sb="48" eb="50">
      <t>カクニン</t>
    </rPh>
    <phoneticPr fontId="5"/>
  </si>
  <si>
    <t>本事業は原子力規制検査の本格運用の開始に備えた施行準備として実施し、運用開始後は制度運用の定着や継続的改善に資する取組の実施や構築した設備の運用を行うものであり、定量的な目標を設定することが困難であるため、定性的な成果目標を設定することとした。</t>
    <rPh sb="0" eb="1">
      <t>ホン</t>
    </rPh>
    <rPh sb="1" eb="3">
      <t>ジギョウ</t>
    </rPh>
    <rPh sb="4" eb="11">
      <t>ゲンシリョクキセイケンサ</t>
    </rPh>
    <rPh sb="12" eb="14">
      <t>ホンカク</t>
    </rPh>
    <rPh sb="14" eb="16">
      <t>ウンヨウ</t>
    </rPh>
    <rPh sb="17" eb="19">
      <t>カイシ</t>
    </rPh>
    <rPh sb="20" eb="21">
      <t>ソナ</t>
    </rPh>
    <rPh sb="23" eb="27">
      <t>セコウジュンビ</t>
    </rPh>
    <rPh sb="30" eb="32">
      <t>ジッシ</t>
    </rPh>
    <rPh sb="34" eb="36">
      <t>ウンヨウ</t>
    </rPh>
    <rPh sb="36" eb="39">
      <t>カイシゴ</t>
    </rPh>
    <rPh sb="40" eb="42">
      <t>セイド</t>
    </rPh>
    <rPh sb="42" eb="44">
      <t>ウンヨウ</t>
    </rPh>
    <rPh sb="48" eb="51">
      <t>ケイゾクテキ</t>
    </rPh>
    <rPh sb="51" eb="53">
      <t>カイゼン</t>
    </rPh>
    <rPh sb="54" eb="55">
      <t>シ</t>
    </rPh>
    <rPh sb="57" eb="59">
      <t>トリクミ</t>
    </rPh>
    <rPh sb="60" eb="62">
      <t>ジッシ</t>
    </rPh>
    <rPh sb="63" eb="65">
      <t>コウチク</t>
    </rPh>
    <rPh sb="67" eb="69">
      <t>セツビ</t>
    </rPh>
    <rPh sb="70" eb="72">
      <t>ウンヨウ</t>
    </rPh>
    <rPh sb="73" eb="74">
      <t>オコナ</t>
    </rPh>
    <rPh sb="81" eb="84">
      <t>テイリョウテキ</t>
    </rPh>
    <rPh sb="85" eb="87">
      <t>モクヒョウ</t>
    </rPh>
    <rPh sb="88" eb="90">
      <t>セッテイ</t>
    </rPh>
    <rPh sb="95" eb="97">
      <t>コンナン</t>
    </rPh>
    <rPh sb="103" eb="106">
      <t>テイセイテキ</t>
    </rPh>
    <rPh sb="107" eb="109">
      <t>セイカ</t>
    </rPh>
    <rPh sb="109" eb="111">
      <t>モクヒョウ</t>
    </rPh>
    <rPh sb="112" eb="114">
      <t>セッテイ</t>
    </rPh>
    <phoneticPr fontId="5"/>
  </si>
  <si>
    <t>原子力規制検査に用いるガイド類を整備する。（令和2年度以降はガイド類の改正とする。）</t>
    <rPh sb="0" eb="7">
      <t>ゲンシリョクキセイケンサ</t>
    </rPh>
    <rPh sb="8" eb="9">
      <t>モチ</t>
    </rPh>
    <rPh sb="14" eb="15">
      <t>ルイ</t>
    </rPh>
    <rPh sb="16" eb="18">
      <t>セイビ</t>
    </rPh>
    <rPh sb="22" eb="24">
      <t>レイワ</t>
    </rPh>
    <rPh sb="25" eb="27">
      <t>ネンド</t>
    </rPh>
    <rPh sb="27" eb="29">
      <t>イコウ</t>
    </rPh>
    <rPh sb="33" eb="34">
      <t>ルイ</t>
    </rPh>
    <rPh sb="35" eb="37">
      <t>カイセイ</t>
    </rPh>
    <phoneticPr fontId="5"/>
  </si>
  <si>
    <t>検査制度見直しに係る検討チームを通して継続的な検討を行う。（令和2年度以降は検査制度にかかる意見交換会合とする。）</t>
    <rPh sb="0" eb="2">
      <t>ケンサ</t>
    </rPh>
    <rPh sb="2" eb="4">
      <t>セイド</t>
    </rPh>
    <rPh sb="4" eb="6">
      <t>ミナオ</t>
    </rPh>
    <rPh sb="8" eb="9">
      <t>カカ</t>
    </rPh>
    <rPh sb="10" eb="12">
      <t>ケントウ</t>
    </rPh>
    <rPh sb="16" eb="17">
      <t>トオ</t>
    </rPh>
    <rPh sb="19" eb="22">
      <t>ケイゾクテキ</t>
    </rPh>
    <rPh sb="23" eb="25">
      <t>ケントウ</t>
    </rPh>
    <rPh sb="26" eb="27">
      <t>オコナ</t>
    </rPh>
    <rPh sb="30" eb="32">
      <t>レイワ</t>
    </rPh>
    <rPh sb="33" eb="35">
      <t>ネンド</t>
    </rPh>
    <rPh sb="35" eb="37">
      <t>イコウ</t>
    </rPh>
    <rPh sb="38" eb="40">
      <t>ケンサ</t>
    </rPh>
    <rPh sb="40" eb="42">
      <t>セイド</t>
    </rPh>
    <rPh sb="46" eb="48">
      <t>イケン</t>
    </rPh>
    <rPh sb="48" eb="50">
      <t>コウカン</t>
    </rPh>
    <rPh sb="50" eb="52">
      <t>カイゴウ</t>
    </rPh>
    <phoneticPr fontId="5"/>
  </si>
  <si>
    <t>検査制度見直しに係る検討チームの開催回数（令和2年度以降は検査制度にかかる意見交換会合の開催回数。）</t>
    <rPh sb="0" eb="6">
      <t>ケンサセイドミナオ</t>
    </rPh>
    <rPh sb="8" eb="9">
      <t>カカ</t>
    </rPh>
    <rPh sb="10" eb="12">
      <t>ケントウ</t>
    </rPh>
    <rPh sb="16" eb="18">
      <t>カイサイ</t>
    </rPh>
    <rPh sb="18" eb="20">
      <t>カイスウ</t>
    </rPh>
    <rPh sb="44" eb="46">
      <t>カイサイ</t>
    </rPh>
    <rPh sb="46" eb="48">
      <t>カイスウ</t>
    </rPh>
    <phoneticPr fontId="5"/>
  </si>
  <si>
    <t>-</t>
    <phoneticPr fontId="5"/>
  </si>
  <si>
    <t>17／4</t>
    <phoneticPr fontId="5"/>
  </si>
  <si>
    <t>0／0</t>
    <phoneticPr fontId="5"/>
  </si>
  <si>
    <t>14,423/224</t>
    <phoneticPr fontId="5"/>
  </si>
  <si>
    <t>960/214</t>
    <phoneticPr fontId="5"/>
  </si>
  <si>
    <t>検査官からの意見聴取や事業者との意見交換等、運用の継続的改善に向けた取組を行い、ガイド類の見直しなどの改善策を講じたか。</t>
    <phoneticPr fontId="5"/>
  </si>
  <si>
    <t>令和2年4月の原子力規制検査の本格運用に備え、国際会議や海外規制機関との交流を通じた情報収集、業務システムや検査ホームページの構築を実施してきた。運用の開始に伴い、制度の定着、また運用の継続的改善のための取組として、継続的に国内外の情報収集を行うほか、検査官への意識調査を通じた改善のための課題抽出、原子力規制検査システムの運用、ニーズに応じた整備を行う。また、令和3年度より、基盤Gシステム安全部門の事業「人的組織的要因の体系的な考慮に係る規制研究事業」のうち、検査手法等への反映をするための調査事業を統合した。</t>
    <rPh sb="0" eb="2">
      <t>レイワ</t>
    </rPh>
    <rPh sb="3" eb="4">
      <t>ネン</t>
    </rPh>
    <rPh sb="5" eb="6">
      <t>ガツ</t>
    </rPh>
    <rPh sb="7" eb="10">
      <t>ゲンシリョク</t>
    </rPh>
    <rPh sb="10" eb="12">
      <t>キセイ</t>
    </rPh>
    <rPh sb="12" eb="14">
      <t>ケンサ</t>
    </rPh>
    <rPh sb="15" eb="17">
      <t>ホンカク</t>
    </rPh>
    <rPh sb="17" eb="19">
      <t>ウンヨウ</t>
    </rPh>
    <rPh sb="20" eb="21">
      <t>ソナ</t>
    </rPh>
    <rPh sb="23" eb="25">
      <t>コクサイ</t>
    </rPh>
    <rPh sb="25" eb="27">
      <t>カイギ</t>
    </rPh>
    <rPh sb="28" eb="30">
      <t>カイガイ</t>
    </rPh>
    <rPh sb="30" eb="32">
      <t>キセイ</t>
    </rPh>
    <rPh sb="32" eb="34">
      <t>キカン</t>
    </rPh>
    <rPh sb="36" eb="38">
      <t>コウリュウ</t>
    </rPh>
    <rPh sb="39" eb="40">
      <t>ツウ</t>
    </rPh>
    <rPh sb="42" eb="44">
      <t>ジョウホウ</t>
    </rPh>
    <rPh sb="44" eb="46">
      <t>シュウシュウ</t>
    </rPh>
    <rPh sb="47" eb="49">
      <t>ギョウム</t>
    </rPh>
    <rPh sb="54" eb="56">
      <t>ケンサ</t>
    </rPh>
    <rPh sb="63" eb="65">
      <t>コウチク</t>
    </rPh>
    <rPh sb="66" eb="68">
      <t>ジッシ</t>
    </rPh>
    <rPh sb="73" eb="75">
      <t>ウンヨウ</t>
    </rPh>
    <rPh sb="76" eb="78">
      <t>カイシ</t>
    </rPh>
    <rPh sb="79" eb="80">
      <t>トモナ</t>
    </rPh>
    <rPh sb="82" eb="84">
      <t>セイド</t>
    </rPh>
    <rPh sb="85" eb="87">
      <t>テイチャク</t>
    </rPh>
    <rPh sb="90" eb="92">
      <t>ウンヨウ</t>
    </rPh>
    <rPh sb="93" eb="96">
      <t>ケイゾクテキ</t>
    </rPh>
    <rPh sb="96" eb="98">
      <t>カイゼン</t>
    </rPh>
    <rPh sb="102" eb="104">
      <t>トリクミ</t>
    </rPh>
    <rPh sb="108" eb="110">
      <t>ケイゾク</t>
    </rPh>
    <rPh sb="110" eb="111">
      <t>テキ</t>
    </rPh>
    <rPh sb="112" eb="115">
      <t>コクナイガイ</t>
    </rPh>
    <rPh sb="116" eb="118">
      <t>ジョウホウ</t>
    </rPh>
    <rPh sb="118" eb="120">
      <t>シュウシュウ</t>
    </rPh>
    <rPh sb="121" eb="122">
      <t>オコナ</t>
    </rPh>
    <rPh sb="126" eb="129">
      <t>ケンサカン</t>
    </rPh>
    <rPh sb="131" eb="133">
      <t>イシキ</t>
    </rPh>
    <rPh sb="133" eb="135">
      <t>チョウサ</t>
    </rPh>
    <rPh sb="136" eb="137">
      <t>ツウ</t>
    </rPh>
    <rPh sb="139" eb="141">
      <t>カイゼン</t>
    </rPh>
    <rPh sb="145" eb="147">
      <t>カダイ</t>
    </rPh>
    <rPh sb="147" eb="149">
      <t>チュウシュツ</t>
    </rPh>
    <rPh sb="150" eb="153">
      <t>ゲンシリョク</t>
    </rPh>
    <rPh sb="153" eb="155">
      <t>キセイ</t>
    </rPh>
    <rPh sb="155" eb="157">
      <t>ケンサ</t>
    </rPh>
    <rPh sb="162" eb="164">
      <t>ウンヨウ</t>
    </rPh>
    <rPh sb="169" eb="170">
      <t>オウ</t>
    </rPh>
    <rPh sb="172" eb="174">
      <t>セイビ</t>
    </rPh>
    <rPh sb="175" eb="176">
      <t>オコナ</t>
    </rPh>
    <rPh sb="181" eb="183">
      <t>レイワ</t>
    </rPh>
    <rPh sb="184" eb="186">
      <t>ネンド</t>
    </rPh>
    <rPh sb="189" eb="191">
      <t>キバン</t>
    </rPh>
    <rPh sb="196" eb="198">
      <t>アンゼン</t>
    </rPh>
    <rPh sb="198" eb="200">
      <t>ブモン</t>
    </rPh>
    <rPh sb="201" eb="203">
      <t>ジギョウ</t>
    </rPh>
    <rPh sb="204" eb="206">
      <t>ジンテキ</t>
    </rPh>
    <rPh sb="206" eb="209">
      <t>ソシキテキ</t>
    </rPh>
    <rPh sb="209" eb="211">
      <t>ヨウイン</t>
    </rPh>
    <rPh sb="212" eb="215">
      <t>タイケイテキ</t>
    </rPh>
    <rPh sb="216" eb="218">
      <t>コウリョ</t>
    </rPh>
    <rPh sb="219" eb="220">
      <t>カカ</t>
    </rPh>
    <rPh sb="221" eb="223">
      <t>キセイ</t>
    </rPh>
    <rPh sb="223" eb="225">
      <t>ケンキュウ</t>
    </rPh>
    <rPh sb="225" eb="227">
      <t>ジギョウ</t>
    </rPh>
    <rPh sb="232" eb="234">
      <t>ケンサ</t>
    </rPh>
    <rPh sb="234" eb="236">
      <t>シュホウ</t>
    </rPh>
    <rPh sb="236" eb="237">
      <t>トウ</t>
    </rPh>
    <rPh sb="239" eb="241">
      <t>ハンエイ</t>
    </rPh>
    <rPh sb="247" eb="249">
      <t>チョウサ</t>
    </rPh>
    <rPh sb="249" eb="251">
      <t>ジギョウ</t>
    </rPh>
    <rPh sb="252" eb="254">
      <t>トウゴウ</t>
    </rPh>
    <phoneticPr fontId="5"/>
  </si>
  <si>
    <t>検査官の意識調査や海外からの情報収集を行い、制度運用の継続的な改善に資する。また、リスク情報の活用手法に関する知見を習得することや、原子力規制検査システムの適切な運用により、効果的かつ効率的な検査の実施に資する。</t>
    <rPh sb="0" eb="3">
      <t>ケンサカン</t>
    </rPh>
    <rPh sb="4" eb="6">
      <t>イシキ</t>
    </rPh>
    <rPh sb="6" eb="8">
      <t>チョウサ</t>
    </rPh>
    <rPh sb="9" eb="11">
      <t>カイガイ</t>
    </rPh>
    <rPh sb="14" eb="16">
      <t>ジョウホウ</t>
    </rPh>
    <rPh sb="16" eb="18">
      <t>シュウシュウ</t>
    </rPh>
    <rPh sb="19" eb="20">
      <t>オコナ</t>
    </rPh>
    <rPh sb="22" eb="24">
      <t>セイド</t>
    </rPh>
    <rPh sb="24" eb="26">
      <t>ウンヨウ</t>
    </rPh>
    <rPh sb="27" eb="30">
      <t>ケイゾクテキ</t>
    </rPh>
    <rPh sb="31" eb="33">
      <t>カイゼン</t>
    </rPh>
    <rPh sb="34" eb="35">
      <t>シ</t>
    </rPh>
    <rPh sb="44" eb="46">
      <t>ジョウホウ</t>
    </rPh>
    <rPh sb="47" eb="49">
      <t>カツヨウ</t>
    </rPh>
    <rPh sb="49" eb="51">
      <t>シュホウ</t>
    </rPh>
    <rPh sb="52" eb="53">
      <t>カン</t>
    </rPh>
    <rPh sb="55" eb="57">
      <t>チケン</t>
    </rPh>
    <rPh sb="58" eb="60">
      <t>シュウトク</t>
    </rPh>
    <rPh sb="66" eb="69">
      <t>ゲンシリョク</t>
    </rPh>
    <rPh sb="69" eb="71">
      <t>キセイ</t>
    </rPh>
    <rPh sb="71" eb="73">
      <t>ケンサ</t>
    </rPh>
    <rPh sb="78" eb="80">
      <t>テキセツ</t>
    </rPh>
    <rPh sb="81" eb="83">
      <t>ウンヨウ</t>
    </rPh>
    <rPh sb="87" eb="90">
      <t>コウカテキ</t>
    </rPh>
    <rPh sb="92" eb="95">
      <t>コウリツテキ</t>
    </rPh>
    <rPh sb="96" eb="98">
      <t>ケンサ</t>
    </rPh>
    <rPh sb="99" eb="101">
      <t>ジッシ</t>
    </rPh>
    <rPh sb="102" eb="103">
      <t>シ</t>
    </rPh>
    <phoneticPr fontId="5"/>
  </si>
  <si>
    <t>法令に基づき国が実施する検査制度の運用改善及び検査方法等の効率化に係る検討を行うものであり、こうして原子力の安全性を高めることは、国民や社会のニーズを的確に反映している。</t>
    <phoneticPr fontId="5"/>
  </si>
  <si>
    <t>本事業は国が実施する検査に関し、運用改善及び検査方法等の効率化や有効性向上に係る検討を行うものであり、国が実施する必要があり、地方自治体や民間に委ねることは適切ではない。</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</si>
  <si>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rPh sb="81" eb="83">
      <t>ジュウジツ</t>
    </rPh>
    <phoneticPr fontId="5"/>
  </si>
  <si>
    <t>令和2年度は、検査の試運用の状況等を踏まえより深掘りした内容となったことから単価は上昇したが、妥当な範囲であると判断した。</t>
    <rPh sb="0" eb="2">
      <t>レイワ</t>
    </rPh>
    <rPh sb="3" eb="5">
      <t>ネンド</t>
    </rPh>
    <rPh sb="7" eb="9">
      <t>ケンサ</t>
    </rPh>
    <rPh sb="10" eb="13">
      <t>シウンヨウ</t>
    </rPh>
    <rPh sb="14" eb="16">
      <t>ジョウキョウ</t>
    </rPh>
    <rPh sb="16" eb="17">
      <t>トウ</t>
    </rPh>
    <rPh sb="18" eb="19">
      <t>フ</t>
    </rPh>
    <rPh sb="23" eb="25">
      <t>フカボ</t>
    </rPh>
    <rPh sb="28" eb="30">
      <t>ナイヨウ</t>
    </rPh>
    <rPh sb="38" eb="40">
      <t>タンカ</t>
    </rPh>
    <rPh sb="41" eb="43">
      <t>ジョウショウ</t>
    </rPh>
    <rPh sb="47" eb="49">
      <t>ダトウ</t>
    </rPh>
    <rPh sb="50" eb="52">
      <t>ハンイ</t>
    </rPh>
    <rPh sb="56" eb="58">
      <t>ハンダン</t>
    </rPh>
    <phoneticPr fontId="5"/>
  </si>
  <si>
    <t>新型コロナウィルスの影響で海外派遣等ができなかったことによるものであり、それ以外については契約差額によるものであり、妥当である。</t>
    <rPh sb="0" eb="2">
      <t>シンガタ</t>
    </rPh>
    <rPh sb="10" eb="12">
      <t>エイキョウ</t>
    </rPh>
    <rPh sb="13" eb="15">
      <t>カイガイ</t>
    </rPh>
    <rPh sb="15" eb="17">
      <t>ハケン</t>
    </rPh>
    <rPh sb="17" eb="18">
      <t>トウ</t>
    </rPh>
    <rPh sb="38" eb="40">
      <t>イガイ</t>
    </rPh>
    <rPh sb="45" eb="47">
      <t>ケイヤク</t>
    </rPh>
    <rPh sb="47" eb="49">
      <t>サガク</t>
    </rPh>
    <rPh sb="58" eb="60">
      <t>ダトウ</t>
    </rPh>
    <phoneticPr fontId="5"/>
  </si>
  <si>
    <t>‐</t>
  </si>
  <si>
    <t>ｰ</t>
    <phoneticPr fontId="5"/>
  </si>
  <si>
    <t>予算要求において実態を踏まえた積算の見直しを行った。</t>
    <rPh sb="0" eb="2">
      <t>ヨサン</t>
    </rPh>
    <rPh sb="2" eb="4">
      <t>ヨウキュウ</t>
    </rPh>
    <rPh sb="8" eb="10">
      <t>ジッタイ</t>
    </rPh>
    <rPh sb="11" eb="12">
      <t>フ</t>
    </rPh>
    <rPh sb="15" eb="17">
      <t>セキサン</t>
    </rPh>
    <rPh sb="18" eb="20">
      <t>ミナオ</t>
    </rPh>
    <rPh sb="22" eb="23">
      <t>オコナ</t>
    </rPh>
    <phoneticPr fontId="5"/>
  </si>
  <si>
    <t>△</t>
  </si>
  <si>
    <t>一部実施ができなかった事業がある。</t>
    <rPh sb="0" eb="2">
      <t>イチブ</t>
    </rPh>
    <rPh sb="2" eb="4">
      <t>ジッシ</t>
    </rPh>
    <rPh sb="11" eb="13">
      <t>ジギョウ</t>
    </rPh>
    <phoneticPr fontId="5"/>
  </si>
  <si>
    <t>検査制度の運用改善は運用状況等を踏まえて国として整備すべきものであるため、他の手段・方法等を採ることは困難である。</t>
    <rPh sb="0" eb="2">
      <t>ケンサ</t>
    </rPh>
    <rPh sb="2" eb="4">
      <t>セイド</t>
    </rPh>
    <rPh sb="5" eb="7">
      <t>ウンヨウ</t>
    </rPh>
    <rPh sb="7" eb="9">
      <t>カイゼン</t>
    </rPh>
    <rPh sb="10" eb="12">
      <t>ウンヨウ</t>
    </rPh>
    <rPh sb="12" eb="14">
      <t>ジョウキョウ</t>
    </rPh>
    <rPh sb="14" eb="15">
      <t>トウ</t>
    </rPh>
    <rPh sb="16" eb="17">
      <t>フ</t>
    </rPh>
    <rPh sb="20" eb="21">
      <t>クニ</t>
    </rPh>
    <rPh sb="24" eb="26">
      <t>セイビ</t>
    </rPh>
    <rPh sb="37" eb="38">
      <t>ホカ</t>
    </rPh>
    <rPh sb="39" eb="41">
      <t>シュダン</t>
    </rPh>
    <rPh sb="42" eb="44">
      <t>ホウホウ</t>
    </rPh>
    <rPh sb="44" eb="45">
      <t>トウ</t>
    </rPh>
    <rPh sb="46" eb="47">
      <t>ト</t>
    </rPh>
    <rPh sb="51" eb="53">
      <t>コンナン</t>
    </rPh>
    <phoneticPr fontId="5"/>
  </si>
  <si>
    <t>令和2年度の新検査制度の本格運用を滞りなく実施するとともに、運用1年目ではあるが、ガイドの改正に着手することができた。</t>
    <rPh sb="0" eb="2">
      <t>レイワ</t>
    </rPh>
    <rPh sb="3" eb="5">
      <t>ネンド</t>
    </rPh>
    <rPh sb="6" eb="9">
      <t>シンケンサ</t>
    </rPh>
    <rPh sb="9" eb="11">
      <t>セイド</t>
    </rPh>
    <rPh sb="12" eb="14">
      <t>ホンカク</t>
    </rPh>
    <rPh sb="14" eb="16">
      <t>ウンヨウ</t>
    </rPh>
    <rPh sb="17" eb="18">
      <t>トドコオ</t>
    </rPh>
    <rPh sb="21" eb="23">
      <t>ジッシ</t>
    </rPh>
    <rPh sb="30" eb="32">
      <t>ウンヨウ</t>
    </rPh>
    <rPh sb="33" eb="35">
      <t>ネンメ</t>
    </rPh>
    <rPh sb="45" eb="47">
      <t>カイセイ</t>
    </rPh>
    <rPh sb="48" eb="50">
      <t>チャクシュ</t>
    </rPh>
    <phoneticPr fontId="5"/>
  </si>
  <si>
    <t>令和2年度の新検査制度の本格運用の開始に備え構築された原子力規制検査業務システムの活用や原子力規制検査のHPにおける情報公開を行っている。</t>
    <rPh sb="22" eb="24">
      <t>コウチク</t>
    </rPh>
    <rPh sb="41" eb="43">
      <t>カツヨウ</t>
    </rPh>
    <rPh sb="58" eb="60">
      <t>ジョウホウ</t>
    </rPh>
    <rPh sb="60" eb="62">
      <t>コウカイ</t>
    </rPh>
    <rPh sb="63" eb="64">
      <t>オコナ</t>
    </rPh>
    <phoneticPr fontId="5"/>
  </si>
  <si>
    <t>令和3年度</t>
    <rPh sb="0" eb="2">
      <t>レイワ</t>
    </rPh>
    <rPh sb="3" eb="5">
      <t>ネンド</t>
    </rPh>
    <phoneticPr fontId="5"/>
  </si>
  <si>
    <t>検査の本格運用開始の状況を踏まえ、意識調査の方法の検討や、検査業務システムの使いやすさの改善など、より実践的な対応ができるよう必要な見直しを行っていく。</t>
    <rPh sb="0" eb="2">
      <t>ケンサ</t>
    </rPh>
    <rPh sb="3" eb="5">
      <t>ホンカク</t>
    </rPh>
    <rPh sb="5" eb="7">
      <t>ウンヨウ</t>
    </rPh>
    <rPh sb="7" eb="9">
      <t>カイシ</t>
    </rPh>
    <rPh sb="10" eb="12">
      <t>ジョウキョウ</t>
    </rPh>
    <rPh sb="13" eb="14">
      <t>フ</t>
    </rPh>
    <rPh sb="17" eb="19">
      <t>イシキ</t>
    </rPh>
    <rPh sb="19" eb="21">
      <t>チョウサ</t>
    </rPh>
    <rPh sb="22" eb="24">
      <t>ホウホウ</t>
    </rPh>
    <rPh sb="25" eb="27">
      <t>ケントウ</t>
    </rPh>
    <rPh sb="29" eb="31">
      <t>ケンサ</t>
    </rPh>
    <rPh sb="31" eb="33">
      <t>ギョウム</t>
    </rPh>
    <rPh sb="38" eb="39">
      <t>ツカ</t>
    </rPh>
    <rPh sb="44" eb="46">
      <t>カイゼン</t>
    </rPh>
    <rPh sb="55" eb="57">
      <t>タイオウ</t>
    </rPh>
    <rPh sb="63" eb="65">
      <t>ヒツヨウ</t>
    </rPh>
    <rPh sb="66" eb="68">
      <t>ミナオ</t>
    </rPh>
    <rPh sb="70" eb="71">
      <t>オコナ</t>
    </rPh>
    <phoneticPr fontId="5"/>
  </si>
  <si>
    <t>A．エヌ・ティ・ティラーニングシステムズ（株）</t>
    <phoneticPr fontId="5"/>
  </si>
  <si>
    <t>C.三菱総合研究所（株）</t>
    <phoneticPr fontId="5"/>
  </si>
  <si>
    <t>B.ＮＥＣネクサソリューションズ（株）</t>
    <phoneticPr fontId="5"/>
  </si>
  <si>
    <t>原子力安全業務庁費</t>
    <rPh sb="0" eb="3">
      <t>ゲンシリョク</t>
    </rPh>
    <rPh sb="3" eb="5">
      <t>アンゼン</t>
    </rPh>
    <rPh sb="5" eb="7">
      <t>ギョウム</t>
    </rPh>
    <rPh sb="7" eb="9">
      <t>チョウヒ</t>
    </rPh>
    <phoneticPr fontId="5"/>
  </si>
  <si>
    <t>原子力施設等防災対策委託費</t>
    <rPh sb="0" eb="3">
      <t>ゲンシリョク</t>
    </rPh>
    <rPh sb="3" eb="5">
      <t>シセツ</t>
    </rPh>
    <rPh sb="5" eb="6">
      <t>トウ</t>
    </rPh>
    <rPh sb="6" eb="8">
      <t>ボウサイ</t>
    </rPh>
    <rPh sb="8" eb="10">
      <t>タイサク</t>
    </rPh>
    <rPh sb="10" eb="13">
      <t>イタクヒ</t>
    </rPh>
    <phoneticPr fontId="5"/>
  </si>
  <si>
    <t>原子力規制検査業務システムの機能追加及び運用</t>
    <rPh sb="0" eb="3">
      <t>ゲンシリョク</t>
    </rPh>
    <rPh sb="3" eb="5">
      <t>キセイ</t>
    </rPh>
    <rPh sb="5" eb="7">
      <t>ケンサ</t>
    </rPh>
    <phoneticPr fontId="5"/>
  </si>
  <si>
    <t>エヌ・ティ・ティラーニングシステムズ（株）</t>
    <phoneticPr fontId="5"/>
  </si>
  <si>
    <t>ＮＥＣネクサソリューションズ（株）</t>
    <phoneticPr fontId="5"/>
  </si>
  <si>
    <t>三菱総研（株）</t>
    <rPh sb="0" eb="2">
      <t>ミツビシ</t>
    </rPh>
    <rPh sb="2" eb="4">
      <t>ソウケン</t>
    </rPh>
    <rPh sb="5" eb="6">
      <t>カブ</t>
    </rPh>
    <phoneticPr fontId="5"/>
  </si>
  <si>
    <t>原子力規制検査に関する検査官の意識調査</t>
    <phoneticPr fontId="5"/>
  </si>
  <si>
    <t>原子力規制検査に係る検査官の意識調査</t>
    <rPh sb="0" eb="3">
      <t>ゲンシリョク</t>
    </rPh>
    <rPh sb="3" eb="5">
      <t>キセイ</t>
    </rPh>
    <rPh sb="5" eb="7">
      <t>ケンサ</t>
    </rPh>
    <rPh sb="8" eb="9">
      <t>カカ</t>
    </rPh>
    <rPh sb="10" eb="13">
      <t>ケンサカン</t>
    </rPh>
    <rPh sb="14" eb="16">
      <t>イシキ</t>
    </rPh>
    <rPh sb="16" eb="18">
      <t>チョウサ</t>
    </rPh>
    <phoneticPr fontId="5"/>
  </si>
  <si>
    <t>原子力規制検査公表用のホームページの修正</t>
    <phoneticPr fontId="5"/>
  </si>
  <si>
    <t>原子力規制検査公表用のホームページの修正</t>
    <phoneticPr fontId="5"/>
  </si>
  <si>
    <t>原子力規制検査業務システムの機能追加及び運用</t>
    <rPh sb="0" eb="3">
      <t>ゲンシリョク</t>
    </rPh>
    <rPh sb="3" eb="5">
      <t>キセイ</t>
    </rPh>
    <rPh sb="5" eb="7">
      <t>ケンサ</t>
    </rPh>
    <rPh sb="7" eb="9">
      <t>ギョウム</t>
    </rPh>
    <rPh sb="14" eb="16">
      <t>キノウ</t>
    </rPh>
    <rPh sb="16" eb="18">
      <t>ツイカ</t>
    </rPh>
    <rPh sb="18" eb="19">
      <t>オヨ</t>
    </rPh>
    <rPh sb="20" eb="22">
      <t>ウンヨウ</t>
    </rPh>
    <phoneticPr fontId="5"/>
  </si>
  <si>
    <t>原子力規制部検査グループ検査監督総括課</t>
    <rPh sb="0" eb="3">
      <t>ゲンシリョク</t>
    </rPh>
    <rPh sb="3" eb="5">
      <t>キセイ</t>
    </rPh>
    <rPh sb="5" eb="6">
      <t>ブ</t>
    </rPh>
    <rPh sb="6" eb="8">
      <t>ケンサ</t>
    </rPh>
    <rPh sb="12" eb="14">
      <t>ケンサ</t>
    </rPh>
    <rPh sb="14" eb="16">
      <t>カントク</t>
    </rPh>
    <rPh sb="16" eb="18">
      <t>ソウカツ</t>
    </rPh>
    <rPh sb="18" eb="19">
      <t>カ</t>
    </rPh>
    <phoneticPr fontId="5"/>
  </si>
  <si>
    <t>最新知見の収集等を通して得た情報を活用し、検査ガイド類の整備や、原子力規制検査に用いる業務システム及びホームページの整備等を実施し、原子力規制検査の本格運用の開始に備えた施行準備を行った。運用が開始された令和2年度は、得られた情報等を踏まえてガイド類の改正案（25件）を取りまとめた。</t>
    <rPh sb="0" eb="2">
      <t>サイシン</t>
    </rPh>
    <rPh sb="2" eb="4">
      <t>チケン</t>
    </rPh>
    <rPh sb="5" eb="7">
      <t>シュウシュウ</t>
    </rPh>
    <rPh sb="7" eb="8">
      <t>トウ</t>
    </rPh>
    <rPh sb="9" eb="10">
      <t>トオ</t>
    </rPh>
    <rPh sb="12" eb="13">
      <t>エ</t>
    </rPh>
    <rPh sb="14" eb="16">
      <t>ジョウホウ</t>
    </rPh>
    <rPh sb="17" eb="19">
      <t>カツヨウ</t>
    </rPh>
    <rPh sb="21" eb="23">
      <t>ケンサ</t>
    </rPh>
    <rPh sb="26" eb="27">
      <t>ルイ</t>
    </rPh>
    <rPh sb="28" eb="30">
      <t>セイビ</t>
    </rPh>
    <rPh sb="32" eb="39">
      <t>ゲンシリョクキセイケンサ</t>
    </rPh>
    <rPh sb="40" eb="41">
      <t>モチ</t>
    </rPh>
    <rPh sb="43" eb="45">
      <t>ギョウム</t>
    </rPh>
    <rPh sb="49" eb="50">
      <t>オヨ</t>
    </rPh>
    <rPh sb="58" eb="60">
      <t>セイビ</t>
    </rPh>
    <rPh sb="60" eb="61">
      <t>トウ</t>
    </rPh>
    <rPh sb="62" eb="64">
      <t>ジッシ</t>
    </rPh>
    <rPh sb="66" eb="69">
      <t>ゲンシリョク</t>
    </rPh>
    <rPh sb="69" eb="71">
      <t>キセイ</t>
    </rPh>
    <rPh sb="71" eb="73">
      <t>ケンサ</t>
    </rPh>
    <rPh sb="74" eb="76">
      <t>ホンカク</t>
    </rPh>
    <rPh sb="76" eb="78">
      <t>ウンヨウ</t>
    </rPh>
    <rPh sb="79" eb="81">
      <t>カイシ</t>
    </rPh>
    <rPh sb="82" eb="83">
      <t>ソナ</t>
    </rPh>
    <rPh sb="85" eb="87">
      <t>セコウ</t>
    </rPh>
    <rPh sb="87" eb="89">
      <t>ジュンビ</t>
    </rPh>
    <rPh sb="90" eb="91">
      <t>オコナ</t>
    </rPh>
    <rPh sb="94" eb="96">
      <t>ウンヨウ</t>
    </rPh>
    <rPh sb="97" eb="99">
      <t>カイシ</t>
    </rPh>
    <rPh sb="102" eb="103">
      <t>レイ</t>
    </rPh>
    <rPh sb="103" eb="104">
      <t>ワ</t>
    </rPh>
    <rPh sb="105" eb="107">
      <t>ネンド</t>
    </rPh>
    <rPh sb="109" eb="110">
      <t>エ</t>
    </rPh>
    <rPh sb="113" eb="115">
      <t>ジョウホウ</t>
    </rPh>
    <rPh sb="115" eb="116">
      <t>トウ</t>
    </rPh>
    <rPh sb="117" eb="118">
      <t>フ</t>
    </rPh>
    <rPh sb="124" eb="125">
      <t>ルイ</t>
    </rPh>
    <rPh sb="126" eb="128">
      <t>カイセイ</t>
    </rPh>
    <rPh sb="128" eb="129">
      <t>アン</t>
    </rPh>
    <rPh sb="132" eb="133">
      <t>ケン</t>
    </rPh>
    <rPh sb="135" eb="136">
      <t>ト</t>
    </rPh>
    <phoneticPr fontId="5"/>
  </si>
  <si>
    <t>【検査の最新知見を収集し、技術資料に整理】
技術情報の収集のための出張件数
（R2年度は国際会議出席回数）</t>
    <rPh sb="1" eb="3">
      <t>ケンサ</t>
    </rPh>
    <rPh sb="4" eb="6">
      <t>サイシン</t>
    </rPh>
    <rPh sb="6" eb="8">
      <t>チケン</t>
    </rPh>
    <rPh sb="9" eb="11">
      <t>シュウシュウ</t>
    </rPh>
    <rPh sb="13" eb="15">
      <t>ギジュツ</t>
    </rPh>
    <rPh sb="15" eb="17">
      <t>シリョウ</t>
    </rPh>
    <rPh sb="18" eb="20">
      <t>セイリ</t>
    </rPh>
    <rPh sb="22" eb="24">
      <t>ギジュツ</t>
    </rPh>
    <rPh sb="24" eb="26">
      <t>ジョウホウ</t>
    </rPh>
    <rPh sb="27" eb="29">
      <t>シュウシュウ</t>
    </rPh>
    <rPh sb="33" eb="35">
      <t>シュッチョウ</t>
    </rPh>
    <rPh sb="35" eb="37">
      <t>ケンスウ</t>
    </rPh>
    <rPh sb="41" eb="43">
      <t>ネンド</t>
    </rPh>
    <rPh sb="44" eb="46">
      <t>コクサイ</t>
    </rPh>
    <rPh sb="46" eb="48">
      <t>カイギ</t>
    </rPh>
    <rPh sb="48" eb="50">
      <t>シュッセキ</t>
    </rPh>
    <rPh sb="50" eb="52">
      <t>カイスウ</t>
    </rPh>
    <phoneticPr fontId="5"/>
  </si>
  <si>
    <t>0／4</t>
    <phoneticPr fontId="5"/>
  </si>
  <si>
    <t>・新検査制度の運用に向け、必要な検討を行い、新検査制度に関する規則案等を準備できたか。
・新検査制度の施行に向けた試運用を実施することができたか。</t>
    <rPh sb="1" eb="4">
      <t>シンケンサ</t>
    </rPh>
    <rPh sb="4" eb="6">
      <t>セイド</t>
    </rPh>
    <rPh sb="7" eb="9">
      <t>ウンヨウ</t>
    </rPh>
    <rPh sb="10" eb="11">
      <t>ム</t>
    </rPh>
    <rPh sb="13" eb="15">
      <t>ヒツヨウ</t>
    </rPh>
    <rPh sb="16" eb="18">
      <t>ケントウ</t>
    </rPh>
    <rPh sb="19" eb="20">
      <t>オコナ</t>
    </rPh>
    <rPh sb="22" eb="25">
      <t>シンケンサ</t>
    </rPh>
    <rPh sb="25" eb="27">
      <t>セイド</t>
    </rPh>
    <rPh sb="28" eb="29">
      <t>カン</t>
    </rPh>
    <rPh sb="31" eb="34">
      <t>キソクアン</t>
    </rPh>
    <rPh sb="34" eb="35">
      <t>トウ</t>
    </rPh>
    <rPh sb="36" eb="38">
      <t>ジュンビ</t>
    </rPh>
    <rPh sb="45" eb="48">
      <t>シンケンサ</t>
    </rPh>
    <rPh sb="48" eb="50">
      <t>セイド</t>
    </rPh>
    <rPh sb="51" eb="53">
      <t>セコウ</t>
    </rPh>
    <rPh sb="54" eb="55">
      <t>ム</t>
    </rPh>
    <rPh sb="57" eb="60">
      <t>シウンヨウ</t>
    </rPh>
    <rPh sb="61" eb="63">
      <t>ジッシ</t>
    </rPh>
    <phoneticPr fontId="5"/>
  </si>
  <si>
    <t>18ヶ月にわたる試運用を経て、令和2年度より新たな検査制度が本格運用された。制度運用に向け、原子力規制検査システムやホームページの構築を行い、運用を行っている。また、検査制度に係るガイド類について制定した。運用に伴い、意識調査や検査官会合などにおいて抽出された課題について、事業者や有識者を交えた意見交換会合を開催して議論を行い、これらを反映したガイド類の改正案を取りまとめた。</t>
    <rPh sb="3" eb="4">
      <t>ゲツ</t>
    </rPh>
    <rPh sb="8" eb="11">
      <t>シウンヨウ</t>
    </rPh>
    <rPh sb="12" eb="13">
      <t>ヘ</t>
    </rPh>
    <rPh sb="15" eb="17">
      <t>レイワ</t>
    </rPh>
    <rPh sb="18" eb="20">
      <t>ネンド</t>
    </rPh>
    <rPh sb="22" eb="23">
      <t>アラ</t>
    </rPh>
    <rPh sb="25" eb="27">
      <t>ケンサ</t>
    </rPh>
    <rPh sb="27" eb="29">
      <t>セイド</t>
    </rPh>
    <rPh sb="30" eb="32">
      <t>ホンカク</t>
    </rPh>
    <rPh sb="32" eb="34">
      <t>ウンヨウ</t>
    </rPh>
    <rPh sb="38" eb="40">
      <t>セイド</t>
    </rPh>
    <rPh sb="40" eb="42">
      <t>ウンヨウ</t>
    </rPh>
    <rPh sb="43" eb="44">
      <t>ム</t>
    </rPh>
    <rPh sb="46" eb="49">
      <t>ゲンシリョク</t>
    </rPh>
    <rPh sb="49" eb="51">
      <t>キセイ</t>
    </rPh>
    <rPh sb="51" eb="53">
      <t>ケンサ</t>
    </rPh>
    <rPh sb="65" eb="67">
      <t>コウチク</t>
    </rPh>
    <rPh sb="68" eb="69">
      <t>オコナ</t>
    </rPh>
    <rPh sb="71" eb="73">
      <t>ウンヨウ</t>
    </rPh>
    <rPh sb="74" eb="75">
      <t>オコナ</t>
    </rPh>
    <rPh sb="83" eb="85">
      <t>ケンサ</t>
    </rPh>
    <rPh sb="85" eb="87">
      <t>セイド</t>
    </rPh>
    <rPh sb="88" eb="89">
      <t>カカ</t>
    </rPh>
    <rPh sb="93" eb="94">
      <t>ルイ</t>
    </rPh>
    <rPh sb="98" eb="100">
      <t>セイテイ</t>
    </rPh>
    <rPh sb="103" eb="105">
      <t>ウンヨウ</t>
    </rPh>
    <rPh sb="106" eb="107">
      <t>トモナ</t>
    </rPh>
    <rPh sb="109" eb="111">
      <t>イシキ</t>
    </rPh>
    <rPh sb="111" eb="113">
      <t>チョウサ</t>
    </rPh>
    <rPh sb="114" eb="117">
      <t>ケンサカン</t>
    </rPh>
    <rPh sb="117" eb="119">
      <t>カイゴウ</t>
    </rPh>
    <rPh sb="125" eb="127">
      <t>チュウシュツ</t>
    </rPh>
    <rPh sb="130" eb="132">
      <t>カダイ</t>
    </rPh>
    <rPh sb="137" eb="140">
      <t>ジギョウシャ</t>
    </rPh>
    <rPh sb="141" eb="144">
      <t>ユウシキシャ</t>
    </rPh>
    <rPh sb="145" eb="146">
      <t>マジ</t>
    </rPh>
    <rPh sb="148" eb="150">
      <t>イケン</t>
    </rPh>
    <rPh sb="150" eb="152">
      <t>コウカン</t>
    </rPh>
    <rPh sb="152" eb="154">
      <t>カイゴウ</t>
    </rPh>
    <rPh sb="155" eb="157">
      <t>カイサイ</t>
    </rPh>
    <rPh sb="159" eb="161">
      <t>ギロン</t>
    </rPh>
    <rPh sb="162" eb="163">
      <t>オコナ</t>
    </rPh>
    <rPh sb="169" eb="171">
      <t>ハンエイ</t>
    </rPh>
    <rPh sb="176" eb="177">
      <t>ルイ</t>
    </rPh>
    <rPh sb="178" eb="180">
      <t>カイセイ</t>
    </rPh>
    <rPh sb="180" eb="181">
      <t>アン</t>
    </rPh>
    <rPh sb="182" eb="183">
      <t>ト</t>
    </rPh>
    <phoneticPr fontId="5"/>
  </si>
  <si>
    <t>新型コロナウィルス感染拡大の影響により、海外派遣や交流ができなかったが、制度の本格運用を開始して滞りなく検査の実施ができている。</t>
    <rPh sb="0" eb="2">
      <t>シンガタ</t>
    </rPh>
    <rPh sb="9" eb="13">
      <t>カンセンカクダイ</t>
    </rPh>
    <rPh sb="14" eb="16">
      <t>エイキョウ</t>
    </rPh>
    <rPh sb="20" eb="22">
      <t>カイガイ</t>
    </rPh>
    <rPh sb="22" eb="24">
      <t>ハケン</t>
    </rPh>
    <rPh sb="25" eb="27">
      <t>コウリュウ</t>
    </rPh>
    <rPh sb="36" eb="38">
      <t>セイド</t>
    </rPh>
    <rPh sb="39" eb="41">
      <t>ホンカク</t>
    </rPh>
    <rPh sb="41" eb="43">
      <t>ウンヨウ</t>
    </rPh>
    <rPh sb="44" eb="46">
      <t>カイシ</t>
    </rPh>
    <rPh sb="48" eb="49">
      <t>トドコオ</t>
    </rPh>
    <rPh sb="52" eb="54">
      <t>ケンサ</t>
    </rPh>
    <rPh sb="55" eb="57">
      <t>ジッシ</t>
    </rPh>
    <phoneticPr fontId="5"/>
  </si>
  <si>
    <t>ガイドの整備数（令和3年度以降はガイド類の改正件数）</t>
    <rPh sb="4" eb="6">
      <t>セイビ</t>
    </rPh>
    <rPh sb="6" eb="7">
      <t>スウ</t>
    </rPh>
    <rPh sb="8" eb="10">
      <t>レイワ</t>
    </rPh>
    <rPh sb="11" eb="13">
      <t>ネンド</t>
    </rPh>
    <rPh sb="13" eb="15">
      <t>イコウ</t>
    </rPh>
    <rPh sb="19" eb="20">
      <t>ルイ</t>
    </rPh>
    <rPh sb="21" eb="23">
      <t>カイセイ</t>
    </rPh>
    <rPh sb="23" eb="24">
      <t>ケン</t>
    </rPh>
    <rPh sb="24" eb="25">
      <t>スウ</t>
    </rPh>
    <phoneticPr fontId="5"/>
  </si>
  <si>
    <t>原規</t>
  </si>
  <si>
    <t>令和２年度の執行率を踏まえ、必要額を精査したうえでの予算要求とすること。</t>
    <phoneticPr fontId="5"/>
  </si>
  <si>
    <t>外部有識者点検対象外</t>
    <rPh sb="0" eb="10">
      <t>ガイブユウシキシャテンケンタイショウガイ</t>
    </rPh>
    <phoneticPr fontId="5"/>
  </si>
  <si>
    <t>委託契約は一般競争入札(総合評価)とすることで競争性を確保している。しかしながら、専門性の高さ又は契約期間から結果的に一社応札となったが、支出先が示した実績、実施体制及び実施計画により支出先の選定は妥当であると判断した。なお、検査業務システムについては、機能の付加を行うため随意契約となったもの。</t>
    <rPh sb="0" eb="2">
      <t>イタク</t>
    </rPh>
    <rPh sb="12" eb="14">
      <t>ソウゴウ</t>
    </rPh>
    <rPh sb="14" eb="16">
      <t>ヒョウカ</t>
    </rPh>
    <rPh sb="137" eb="139">
      <t>ズイイ</t>
    </rPh>
    <rPh sb="139" eb="141">
      <t>ケイヤク</t>
    </rPh>
    <phoneticPr fontId="5"/>
  </si>
  <si>
    <t>0/0.2</t>
    <phoneticPr fontId="5"/>
  </si>
  <si>
    <t>・庁費について、新たに調査・研究として、諸外国で検討されている事業者の安全文化の検査について、事業者の健全な安全文化の育成と維持に関する活動に影響を与えるリーダーシップの振る舞い等を把握する検査手法の技術的知見を整備する。また、原子力規制検査業務システムについて、運用・保守を継続すると共に、実施要領等の改正を踏まえた機能の修正及び検査官からの意見等を踏まえ運用実態に合わせた機能の修正を行う。
・委託費について、検査制度の運用開始から３年目となり、アンケート等による意識調査に加え、より深い調査として現場での検査制度の定着について調査を行うことで、課題や改善の抽出を行いさらなる改善につなげる。また、原子力規制検査業務システムについて、現在使用しているミドルウェアのサポート期限も踏まえたシステム構成の見直し及び業務システムとしての機能の改善点を把握し、システム要件定義及び運用ルールの策定をするための調査を行う。</t>
    <rPh sb="1" eb="2">
      <t>チョウ</t>
    </rPh>
    <rPh sb="2" eb="3">
      <t>ヒ</t>
    </rPh>
    <rPh sb="8" eb="9">
      <t>アラ</t>
    </rPh>
    <rPh sb="11" eb="13">
      <t>チョウサ</t>
    </rPh>
    <rPh sb="14" eb="16">
      <t>ケンキュウ</t>
    </rPh>
    <rPh sb="20" eb="23">
      <t>ショガイコク</t>
    </rPh>
    <rPh sb="24" eb="26">
      <t>ケントウ</t>
    </rPh>
    <rPh sb="31" eb="34">
      <t>ジギョウシャ</t>
    </rPh>
    <rPh sb="35" eb="37">
      <t>アンゼン</t>
    </rPh>
    <rPh sb="37" eb="39">
      <t>ブンカ</t>
    </rPh>
    <rPh sb="40" eb="42">
      <t>ケンサ</t>
    </rPh>
    <rPh sb="47" eb="50">
      <t>ジギョウシャ</t>
    </rPh>
    <rPh sb="95" eb="97">
      <t>ケンサ</t>
    </rPh>
    <rPh sb="97" eb="99">
      <t>シュホウ</t>
    </rPh>
    <rPh sb="100" eb="103">
      <t>ギジュツテキ</t>
    </rPh>
    <rPh sb="103" eb="105">
      <t>チケン</t>
    </rPh>
    <rPh sb="106" eb="108">
      <t>セイビ</t>
    </rPh>
    <rPh sb="132" eb="134">
      <t>ウンヨウ</t>
    </rPh>
    <rPh sb="135" eb="137">
      <t>ホシュ</t>
    </rPh>
    <rPh sb="138" eb="140">
      <t>ケイゾク</t>
    </rPh>
    <rPh sb="143" eb="144">
      <t>トモ</t>
    </rPh>
    <rPh sb="146" eb="148">
      <t>ジッシ</t>
    </rPh>
    <rPh sb="148" eb="150">
      <t>ヨウリョウ</t>
    </rPh>
    <rPh sb="150" eb="151">
      <t>トウ</t>
    </rPh>
    <rPh sb="152" eb="154">
      <t>カイセイ</t>
    </rPh>
    <rPh sb="155" eb="156">
      <t>フ</t>
    </rPh>
    <rPh sb="159" eb="161">
      <t>キノウ</t>
    </rPh>
    <rPh sb="162" eb="164">
      <t>シュウセイ</t>
    </rPh>
    <rPh sb="164" eb="165">
      <t>オヨ</t>
    </rPh>
    <rPh sb="166" eb="169">
      <t>ケンサカン</t>
    </rPh>
    <rPh sb="172" eb="174">
      <t>イケン</t>
    </rPh>
    <rPh sb="174" eb="175">
      <t>トウ</t>
    </rPh>
    <rPh sb="176" eb="177">
      <t>フ</t>
    </rPh>
    <rPh sb="179" eb="181">
      <t>ウンヨウ</t>
    </rPh>
    <rPh sb="181" eb="183">
      <t>ジッタイ</t>
    </rPh>
    <rPh sb="184" eb="185">
      <t>ア</t>
    </rPh>
    <rPh sb="188" eb="190">
      <t>キノウ</t>
    </rPh>
    <rPh sb="191" eb="193">
      <t>シュウセイ</t>
    </rPh>
    <rPh sb="194" eb="195">
      <t>オコナ</t>
    </rPh>
    <rPh sb="199" eb="202">
      <t>イタクヒ</t>
    </rPh>
    <rPh sb="209" eb="211">
      <t>セイド</t>
    </rPh>
    <rPh sb="212" eb="214">
      <t>ウンヨウ</t>
    </rPh>
    <rPh sb="214" eb="216">
      <t>カイシ</t>
    </rPh>
    <rPh sb="230" eb="231">
      <t>トウ</t>
    </rPh>
    <rPh sb="234" eb="236">
      <t>イシキ</t>
    </rPh>
    <rPh sb="239" eb="240">
      <t>クワ</t>
    </rPh>
    <rPh sb="244" eb="245">
      <t>フカ</t>
    </rPh>
    <rPh sb="255" eb="257">
      <t>ケンサ</t>
    </rPh>
    <rPh sb="257" eb="259">
      <t>セイド</t>
    </rPh>
    <rPh sb="260" eb="262">
      <t>テイチャク</t>
    </rPh>
    <rPh sb="266" eb="268">
      <t>チョウサ</t>
    </rPh>
    <rPh sb="306" eb="308">
      <t>ケンサ</t>
    </rPh>
    <rPh sb="308" eb="310">
      <t>ギョウム</t>
    </rPh>
    <rPh sb="341" eb="342">
      <t>フ</t>
    </rPh>
    <rPh sb="349" eb="351">
      <t>コウセイ</t>
    </rPh>
    <rPh sb="352" eb="354">
      <t>ミナオ</t>
    </rPh>
    <rPh sb="355" eb="356">
      <t>オヨ</t>
    </rPh>
    <rPh sb="357" eb="359">
      <t>ギョウム</t>
    </rPh>
    <rPh sb="367" eb="369">
      <t>キノウ</t>
    </rPh>
    <rPh sb="370" eb="373">
      <t>カイゼンテン</t>
    </rPh>
    <rPh sb="405" eb="406">
      <t>オコナ</t>
    </rPh>
    <phoneticPr fontId="5"/>
  </si>
  <si>
    <t>令和２年度の職員旅費の未執行理由は新型コロナウィルス感染拡大の影響により、海外派遣や交流ができなかったことによるもの。
その状況が改善された場合には、実施することが必要となるため現状通りとした。</t>
    <rPh sb="11" eb="12">
      <t>ミ</t>
    </rPh>
    <rPh sb="12" eb="14">
      <t>シッコウ</t>
    </rPh>
    <rPh sb="14" eb="16">
      <t>リユウ</t>
    </rPh>
    <rPh sb="17" eb="19">
      <t>シンガタ</t>
    </rPh>
    <rPh sb="26" eb="28">
      <t>カンセン</t>
    </rPh>
    <rPh sb="28" eb="30">
      <t>カクダイ</t>
    </rPh>
    <rPh sb="31" eb="33">
      <t>エイキョウ</t>
    </rPh>
    <rPh sb="37" eb="39">
      <t>カイガイ</t>
    </rPh>
    <rPh sb="39" eb="41">
      <t>ハケン</t>
    </rPh>
    <rPh sb="42" eb="44">
      <t>コウリュウ</t>
    </rPh>
    <rPh sb="62" eb="64">
      <t>ジョウキョウ</t>
    </rPh>
    <rPh sb="65" eb="67">
      <t>カイゼン</t>
    </rPh>
    <rPh sb="70" eb="72">
      <t>バアイ</t>
    </rPh>
    <rPh sb="75" eb="77">
      <t>ジッシ</t>
    </rPh>
    <rPh sb="82" eb="84">
      <t>ヒツヨウ</t>
    </rPh>
    <rPh sb="89" eb="91">
      <t>ゲンジョウ</t>
    </rPh>
    <rPh sb="91" eb="92">
      <t>ドオ</t>
    </rPh>
    <phoneticPr fontId="5"/>
  </si>
  <si>
    <t>-</t>
    <phoneticPr fontId="5"/>
  </si>
  <si>
    <t>-</t>
    <phoneticPr fontId="5"/>
  </si>
  <si>
    <t>-</t>
    <phoneticPr fontId="5"/>
  </si>
  <si>
    <t>原子力規制の厳正かつ適切な実施と技術基盤の強化</t>
    <rPh sb="0" eb="3">
      <t>ゲンシリョク</t>
    </rPh>
    <rPh sb="3" eb="5">
      <t>キセイ</t>
    </rPh>
    <rPh sb="6" eb="8">
      <t>ゲンセイ</t>
    </rPh>
    <rPh sb="10" eb="12">
      <t>テキセツ</t>
    </rPh>
    <rPh sb="13" eb="15">
      <t>ジッシ</t>
    </rPh>
    <rPh sb="16" eb="18">
      <t>ギジュツ</t>
    </rPh>
    <rPh sb="18" eb="20">
      <t>キバン</t>
    </rPh>
    <rPh sb="21" eb="23">
      <t>キョウカ</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</si>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</sst>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180868</xdr:colOff>
      <xdr:row>764</xdr:row>
      <xdr:rowOff>601823</xdr:rowOff>
    </xdr:from>
    <xdr:to>
      <xdr:col>44</xdr:col>
      <xdr:colOff>119797</xdr:colOff>
      <xdr:row>766</xdr:row>
      <xdr:rowOff>384323</xdr:rowOff>
    </xdr:to>
    <xdr:sp macro="" textlink="">
      <xdr:nvSpPr>
        <xdr:cNvPr id="31" name="テキスト ボックス 30">
          <a:extLst>
            <a:ext uri="{FF2B5EF4-FFF2-40B4-BE49-F238E27FC236}">
              <a16:creationId xmlns:a16="http://schemas.microsoft.com/office/drawing/2014/main" xmlns="" id="{F95D62FA-2002-4B08-8C62-8D0055F4D493}"/>
            </a:ext>
          </a:extLst>
        </xdr:cNvPr>
        <xdr:cNvSpPr txBox="1"/>
      </xdr:nvSpPr>
      <xdr:spPr>
        <a:xfrm>
          <a:off x="6781693" y="64152623"/>
          <a:ext cx="1939179"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原子力規制検査に関する検査官の意識調査を実施</a:t>
          </a:r>
          <a:endParaRPr lang="ja-JP" altLang="ja-JP">
            <a:effectLst/>
          </a:endParaRPr>
        </a:p>
      </xdr:txBody>
    </xdr:sp>
    <xdr:clientData/>
  </xdr:twoCellAnchor>
  <xdr:twoCellAnchor>
    <xdr:from>
      <xdr:col>8</xdr:col>
      <xdr:colOff>189899</xdr:colOff>
      <xdr:row>764</xdr:row>
      <xdr:rowOff>601823</xdr:rowOff>
    </xdr:from>
    <xdr:to>
      <xdr:col>18</xdr:col>
      <xdr:colOff>128828</xdr:colOff>
      <xdr:row>766</xdr:row>
      <xdr:rowOff>384323</xdr:rowOff>
    </xdr:to>
    <xdr:sp macro="" textlink="">
      <xdr:nvSpPr>
        <xdr:cNvPr id="32" name="テキスト ボックス 31">
          <a:extLst>
            <a:ext uri="{FF2B5EF4-FFF2-40B4-BE49-F238E27FC236}">
              <a16:creationId xmlns:a16="http://schemas.microsoft.com/office/drawing/2014/main" xmlns="" id="{CB2CF85E-F844-46B6-B41D-E930C1667B6B}"/>
            </a:ext>
          </a:extLst>
        </xdr:cNvPr>
        <xdr:cNvSpPr txBox="1"/>
      </xdr:nvSpPr>
      <xdr:spPr>
        <a:xfrm>
          <a:off x="1590074" y="64152623"/>
          <a:ext cx="1939179"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原子力規制検査</a:t>
          </a:r>
          <a:r>
            <a:rPr lang="ja-JP" altLang="en-US" sz="1100">
              <a:solidFill>
                <a:schemeClr val="dk1"/>
              </a:solidFill>
              <a:effectLst/>
              <a:latin typeface="+mn-lt"/>
              <a:ea typeface="+mn-ea"/>
              <a:cs typeface="+mn-cs"/>
            </a:rPr>
            <a:t>公表</a:t>
          </a:r>
          <a:r>
            <a:rPr lang="ja-JP" altLang="ja-JP" sz="1100">
              <a:solidFill>
                <a:schemeClr val="dk1"/>
              </a:solidFill>
              <a:effectLst/>
              <a:latin typeface="+mn-lt"/>
              <a:ea typeface="+mn-ea"/>
              <a:cs typeface="+mn-cs"/>
            </a:rPr>
            <a:t>用のホームページ作成、既存ページの修正を</a:t>
          </a:r>
          <a:r>
            <a:rPr lang="ja-JP" altLang="en-US" sz="1100">
              <a:solidFill>
                <a:schemeClr val="dk1"/>
              </a:solidFill>
              <a:effectLst/>
              <a:latin typeface="+mn-lt"/>
              <a:ea typeface="+mn-ea"/>
              <a:cs typeface="+mn-cs"/>
            </a:rPr>
            <a:t>実施</a:t>
          </a:r>
          <a:endParaRPr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21</xdr:col>
      <xdr:colOff>196191</xdr:colOff>
      <xdr:row>764</xdr:row>
      <xdr:rowOff>601823</xdr:rowOff>
    </xdr:from>
    <xdr:to>
      <xdr:col>31</xdr:col>
      <xdr:colOff>135120</xdr:colOff>
      <xdr:row>766</xdr:row>
      <xdr:rowOff>384323</xdr:rowOff>
    </xdr:to>
    <xdr:sp macro="" textlink="">
      <xdr:nvSpPr>
        <xdr:cNvPr id="33" name="テキスト ボックス 32">
          <a:extLst>
            <a:ext uri="{FF2B5EF4-FFF2-40B4-BE49-F238E27FC236}">
              <a16:creationId xmlns:a16="http://schemas.microsoft.com/office/drawing/2014/main" xmlns="" id="{4549D6E3-C182-4F5C-B803-99A0575153CD}"/>
            </a:ext>
          </a:extLst>
        </xdr:cNvPr>
        <xdr:cNvSpPr txBox="1"/>
      </xdr:nvSpPr>
      <xdr:spPr>
        <a:xfrm>
          <a:off x="4196691" y="64152623"/>
          <a:ext cx="1939179"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原子力規制検査において使用する業務システム</a:t>
          </a:r>
          <a:r>
            <a:rPr lang="ja-JP" altLang="en-US" sz="1100">
              <a:solidFill>
                <a:schemeClr val="dk1"/>
              </a:solidFill>
              <a:effectLst/>
              <a:latin typeface="+mn-lt"/>
              <a:ea typeface="+mn-ea"/>
              <a:cs typeface="+mn-cs"/>
            </a:rPr>
            <a:t>の機能追加の実施及び運用</a:t>
          </a:r>
          <a:endParaRPr lang="en-US" altLang="ja-JP" sz="1100">
            <a:solidFill>
              <a:schemeClr val="dk1"/>
            </a:solidFill>
            <a:effectLst/>
            <a:latin typeface="+mn-lt"/>
            <a:ea typeface="+mn-ea"/>
            <a:cs typeface="+mn-cs"/>
          </a:endParaRPr>
        </a:p>
      </xdr:txBody>
    </xdr:sp>
    <xdr:clientData/>
  </xdr:twoCellAnchor>
  <xdr:twoCellAnchor>
    <xdr:from>
      <xdr:col>8</xdr:col>
      <xdr:colOff>33628</xdr:colOff>
      <xdr:row>764</xdr:row>
      <xdr:rowOff>601823</xdr:rowOff>
    </xdr:from>
    <xdr:to>
      <xdr:col>19</xdr:col>
      <xdr:colOff>92449</xdr:colOff>
      <xdr:row>766</xdr:row>
      <xdr:rowOff>384323</xdr:rowOff>
    </xdr:to>
    <xdr:sp macro="" textlink="">
      <xdr:nvSpPr>
        <xdr:cNvPr id="34" name="大かっこ 33">
          <a:extLst>
            <a:ext uri="{FF2B5EF4-FFF2-40B4-BE49-F238E27FC236}">
              <a16:creationId xmlns:a16="http://schemas.microsoft.com/office/drawing/2014/main" xmlns="" id="{9504FFCF-E5B5-4936-A287-7FDC449BAA2C}"/>
            </a:ext>
          </a:extLst>
        </xdr:cNvPr>
        <xdr:cNvSpPr/>
      </xdr:nvSpPr>
      <xdr:spPr>
        <a:xfrm>
          <a:off x="1433803" y="64152623"/>
          <a:ext cx="2259096"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34191</xdr:colOff>
      <xdr:row>764</xdr:row>
      <xdr:rowOff>601823</xdr:rowOff>
    </xdr:from>
    <xdr:to>
      <xdr:col>32</xdr:col>
      <xdr:colOff>93013</xdr:colOff>
      <xdr:row>766</xdr:row>
      <xdr:rowOff>384323</xdr:rowOff>
    </xdr:to>
    <xdr:sp macro="" textlink="">
      <xdr:nvSpPr>
        <xdr:cNvPr id="35" name="大かっこ 34">
          <a:extLst>
            <a:ext uri="{FF2B5EF4-FFF2-40B4-BE49-F238E27FC236}">
              <a16:creationId xmlns:a16="http://schemas.microsoft.com/office/drawing/2014/main" xmlns="" id="{1ED45BCE-9263-4BE2-A7E0-589BDC301C88}"/>
            </a:ext>
          </a:extLst>
        </xdr:cNvPr>
        <xdr:cNvSpPr/>
      </xdr:nvSpPr>
      <xdr:spPr>
        <a:xfrm>
          <a:off x="4034691" y="64152623"/>
          <a:ext cx="2259097"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18868</xdr:colOff>
      <xdr:row>764</xdr:row>
      <xdr:rowOff>601823</xdr:rowOff>
    </xdr:from>
    <xdr:to>
      <xdr:col>45</xdr:col>
      <xdr:colOff>77690</xdr:colOff>
      <xdr:row>766</xdr:row>
      <xdr:rowOff>384323</xdr:rowOff>
    </xdr:to>
    <xdr:sp macro="" textlink="">
      <xdr:nvSpPr>
        <xdr:cNvPr id="36" name="大かっこ 35">
          <a:extLst>
            <a:ext uri="{FF2B5EF4-FFF2-40B4-BE49-F238E27FC236}">
              <a16:creationId xmlns:a16="http://schemas.microsoft.com/office/drawing/2014/main" xmlns="" id="{FE7D4546-CF00-4B0D-94B7-E5C83ED448DB}"/>
            </a:ext>
          </a:extLst>
        </xdr:cNvPr>
        <xdr:cNvSpPr/>
      </xdr:nvSpPr>
      <xdr:spPr>
        <a:xfrm>
          <a:off x="6619693" y="64152623"/>
          <a:ext cx="2259097"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868</xdr:colOff>
      <xdr:row>760</xdr:row>
      <xdr:rowOff>345573</xdr:rowOff>
    </xdr:from>
    <xdr:to>
      <xdr:col>45</xdr:col>
      <xdr:colOff>95690</xdr:colOff>
      <xdr:row>761</xdr:row>
      <xdr:rowOff>307367</xdr:rowOff>
    </xdr:to>
    <xdr:sp macro="" textlink="">
      <xdr:nvSpPr>
        <xdr:cNvPr id="37" name="テキスト ボックス 36">
          <a:extLst>
            <a:ext uri="{FF2B5EF4-FFF2-40B4-BE49-F238E27FC236}">
              <a16:creationId xmlns:a16="http://schemas.microsoft.com/office/drawing/2014/main" xmlns="" id="{460B87CD-BBEC-4BBA-833F-C9B7AFA3C85D}"/>
            </a:ext>
          </a:extLst>
        </xdr:cNvPr>
        <xdr:cNvSpPr txBox="1"/>
      </xdr:nvSpPr>
      <xdr:spPr>
        <a:xfrm>
          <a:off x="6601693" y="62458098"/>
          <a:ext cx="2295097" cy="314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21</xdr:col>
      <xdr:colOff>16191</xdr:colOff>
      <xdr:row>760</xdr:row>
      <xdr:rowOff>345573</xdr:rowOff>
    </xdr:from>
    <xdr:to>
      <xdr:col>32</xdr:col>
      <xdr:colOff>111013</xdr:colOff>
      <xdr:row>762</xdr:row>
      <xdr:rowOff>106432</xdr:rowOff>
    </xdr:to>
    <xdr:sp macro="" textlink="">
      <xdr:nvSpPr>
        <xdr:cNvPr id="38" name="テキスト ボックス 37">
          <a:extLst>
            <a:ext uri="{FF2B5EF4-FFF2-40B4-BE49-F238E27FC236}">
              <a16:creationId xmlns:a16="http://schemas.microsoft.com/office/drawing/2014/main" xmlns="" id="{6D62AD1F-4CF3-4955-AAEE-C66FD18EE681}"/>
            </a:ext>
          </a:extLst>
        </xdr:cNvPr>
        <xdr:cNvSpPr txBox="1"/>
      </xdr:nvSpPr>
      <xdr:spPr>
        <a:xfrm>
          <a:off x="4016691" y="62458098"/>
          <a:ext cx="2295097" cy="4752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19</xdr:col>
      <xdr:colOff>171389</xdr:colOff>
      <xdr:row>748</xdr:row>
      <xdr:rowOff>0</xdr:rowOff>
    </xdr:from>
    <xdr:to>
      <xdr:col>36</xdr:col>
      <xdr:colOff>179068</xdr:colOff>
      <xdr:row>752</xdr:row>
      <xdr:rowOff>8072</xdr:rowOff>
    </xdr:to>
    <xdr:sp macro="" textlink="">
      <xdr:nvSpPr>
        <xdr:cNvPr id="39" name="テキスト ボックス 38">
          <a:extLst>
            <a:ext uri="{FF2B5EF4-FFF2-40B4-BE49-F238E27FC236}">
              <a16:creationId xmlns:a16="http://schemas.microsoft.com/office/drawing/2014/main" xmlns="" id="{41F08F9C-FC7D-4819-8E85-033692BA82CC}"/>
            </a:ext>
          </a:extLst>
        </xdr:cNvPr>
        <xdr:cNvSpPr txBox="1"/>
      </xdr:nvSpPr>
      <xdr:spPr>
        <a:xfrm>
          <a:off x="3771839" y="57788175"/>
          <a:ext cx="3408104" cy="14463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r>
            <a:rPr kumimoji="1" lang="ja-JP" altLang="en-US" sz="1800"/>
            <a:t>１５９百万円</a:t>
          </a:r>
        </a:p>
      </xdr:txBody>
    </xdr:sp>
    <xdr:clientData/>
  </xdr:twoCellAnchor>
  <xdr:twoCellAnchor>
    <xdr:from>
      <xdr:col>28</xdr:col>
      <xdr:colOff>20798</xdr:colOff>
      <xdr:row>755</xdr:row>
      <xdr:rowOff>7090</xdr:rowOff>
    </xdr:from>
    <xdr:to>
      <xdr:col>38</xdr:col>
      <xdr:colOff>140539</xdr:colOff>
      <xdr:row>755</xdr:row>
      <xdr:rowOff>7091</xdr:rowOff>
    </xdr:to>
    <xdr:cxnSp macro="">
      <xdr:nvCxnSpPr>
        <xdr:cNvPr id="40" name="直線コネクタ 39">
          <a:extLst>
            <a:ext uri="{FF2B5EF4-FFF2-40B4-BE49-F238E27FC236}">
              <a16:creationId xmlns:a16="http://schemas.microsoft.com/office/drawing/2014/main" xmlns="" id="{00833CC5-6586-401D-A4E9-FF4F18726138}"/>
            </a:ext>
          </a:extLst>
        </xdr:cNvPr>
        <xdr:cNvCxnSpPr/>
      </xdr:nvCxnSpPr>
      <xdr:spPr>
        <a:xfrm flipV="1">
          <a:off x="5421473" y="60309865"/>
          <a:ext cx="211999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163011</xdr:colOff>
      <xdr:row>753</xdr:row>
      <xdr:rowOff>225691</xdr:rowOff>
    </xdr:from>
    <xdr:to>
      <xdr:col>47</xdr:col>
      <xdr:colOff>80458</xdr:colOff>
      <xdr:row>756</xdr:row>
      <xdr:rowOff>67631</xdr:rowOff>
    </xdr:to>
    <xdr:sp macro="" textlink="">
      <xdr:nvSpPr>
        <xdr:cNvPr id="41" name="テキスト ボックス 40">
          <a:extLst>
            <a:ext uri="{FF2B5EF4-FFF2-40B4-BE49-F238E27FC236}">
              <a16:creationId xmlns:a16="http://schemas.microsoft.com/office/drawing/2014/main" xmlns="" id="{06B60BFC-62C1-498D-95CE-B417F5515788}"/>
            </a:ext>
          </a:extLst>
        </xdr:cNvPr>
        <xdr:cNvSpPr txBox="1"/>
      </xdr:nvSpPr>
      <xdr:spPr>
        <a:xfrm>
          <a:off x="7563936" y="59814091"/>
          <a:ext cx="1717672" cy="9182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事務費</a:t>
          </a:r>
          <a:endParaRPr kumimoji="1" lang="en-US" altLang="ja-JP" sz="1400"/>
        </a:p>
        <a:p>
          <a:pPr algn="ctr"/>
          <a:r>
            <a:rPr kumimoji="1" lang="ja-JP" altLang="en-US" sz="1400"/>
            <a:t>０．７百万円</a:t>
          </a:r>
        </a:p>
      </xdr:txBody>
    </xdr:sp>
    <xdr:clientData/>
  </xdr:twoCellAnchor>
  <xdr:twoCellAnchor>
    <xdr:from>
      <xdr:col>39</xdr:col>
      <xdr:colOff>77752</xdr:colOff>
      <xdr:row>756</xdr:row>
      <xdr:rowOff>131986</xdr:rowOff>
    </xdr:from>
    <xdr:to>
      <xdr:col>47</xdr:col>
      <xdr:colOff>67587</xdr:colOff>
      <xdr:row>758</xdr:row>
      <xdr:rowOff>148896</xdr:rowOff>
    </xdr:to>
    <xdr:sp macro="" textlink="">
      <xdr:nvSpPr>
        <xdr:cNvPr id="42" name="テキスト ボックス 41">
          <a:extLst>
            <a:ext uri="{FF2B5EF4-FFF2-40B4-BE49-F238E27FC236}">
              <a16:creationId xmlns:a16="http://schemas.microsoft.com/office/drawing/2014/main" xmlns="" id="{51BDBF15-A95F-45D5-9234-4983EBA64135}"/>
            </a:ext>
          </a:extLst>
        </xdr:cNvPr>
        <xdr:cNvSpPr txBox="1"/>
      </xdr:nvSpPr>
      <xdr:spPr>
        <a:xfrm>
          <a:off x="7678702" y="60796711"/>
          <a:ext cx="1590035" cy="740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翻訳料</a:t>
          </a:r>
        </a:p>
      </xdr:txBody>
    </xdr:sp>
    <xdr:clientData/>
  </xdr:twoCellAnchor>
  <xdr:twoCellAnchor>
    <xdr:from>
      <xdr:col>8</xdr:col>
      <xdr:colOff>9899</xdr:colOff>
      <xdr:row>760</xdr:row>
      <xdr:rowOff>345573</xdr:rowOff>
    </xdr:from>
    <xdr:to>
      <xdr:col>19</xdr:col>
      <xdr:colOff>104720</xdr:colOff>
      <xdr:row>761</xdr:row>
      <xdr:rowOff>322584</xdr:rowOff>
    </xdr:to>
    <xdr:sp macro="" textlink="">
      <xdr:nvSpPr>
        <xdr:cNvPr id="43" name="テキスト ボックス 42">
          <a:extLst>
            <a:ext uri="{FF2B5EF4-FFF2-40B4-BE49-F238E27FC236}">
              <a16:creationId xmlns:a16="http://schemas.microsoft.com/office/drawing/2014/main" xmlns="" id="{7736C24C-40A2-4F2D-ADAD-2A586ED8ADEF}"/>
            </a:ext>
          </a:extLst>
        </xdr:cNvPr>
        <xdr:cNvSpPr txBox="1"/>
      </xdr:nvSpPr>
      <xdr:spPr>
        <a:xfrm>
          <a:off x="1410074" y="62458098"/>
          <a:ext cx="2295096" cy="329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868</xdr:colOff>
      <xdr:row>761</xdr:row>
      <xdr:rowOff>328813</xdr:rowOff>
    </xdr:from>
    <xdr:to>
      <xdr:col>45</xdr:col>
      <xdr:colOff>95690</xdr:colOff>
      <xdr:row>764</xdr:row>
      <xdr:rowOff>558634</xdr:rowOff>
    </xdr:to>
    <xdr:sp macro="" textlink="">
      <xdr:nvSpPr>
        <xdr:cNvPr id="44" name="テキスト ボックス 43">
          <a:extLst>
            <a:ext uri="{FF2B5EF4-FFF2-40B4-BE49-F238E27FC236}">
              <a16:creationId xmlns:a16="http://schemas.microsoft.com/office/drawing/2014/main" xmlns="" id="{708EE806-A05B-425C-9E07-AE1382B538A1}"/>
            </a:ext>
          </a:extLst>
        </xdr:cNvPr>
        <xdr:cNvSpPr txBox="1"/>
      </xdr:nvSpPr>
      <xdr:spPr>
        <a:xfrm>
          <a:off x="6601693" y="62793763"/>
          <a:ext cx="2295097" cy="1315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C</a:t>
          </a:r>
          <a:r>
            <a:rPr kumimoji="1" lang="ja-JP" altLang="en-US" sz="1100"/>
            <a:t>：三菱総合研究所（株）</a:t>
          </a:r>
          <a:endParaRPr kumimoji="1" lang="en-US" altLang="ja-JP" sz="1100"/>
        </a:p>
        <a:p>
          <a:pPr algn="ctr"/>
          <a:endParaRPr kumimoji="1" lang="en-US" altLang="ja-JP" sz="1100"/>
        </a:p>
        <a:p>
          <a:pPr algn="ctr"/>
          <a:r>
            <a:rPr kumimoji="1" lang="ja-JP" altLang="en-US" sz="1100">
              <a:solidFill>
                <a:schemeClr val="dk1"/>
              </a:solidFill>
              <a:effectLst/>
              <a:latin typeface="+mn-lt"/>
              <a:ea typeface="+mn-ea"/>
              <a:cs typeface="+mn-cs"/>
            </a:rPr>
            <a:t>原子力規制検査の効率的運用、検査官の能力向上等に関する調査</a:t>
          </a:r>
          <a:endParaRPr kumimoji="1" lang="en-US" altLang="ja-JP" sz="1100">
            <a:solidFill>
              <a:schemeClr val="dk1"/>
            </a:solidFill>
            <a:effectLst/>
            <a:latin typeface="+mn-lt"/>
            <a:ea typeface="+mn-ea"/>
            <a:cs typeface="+mn-cs"/>
          </a:endParaRPr>
        </a:p>
        <a:p>
          <a:pPr algn="ctr"/>
          <a:r>
            <a:rPr kumimoji="1" lang="ja-JP" altLang="en-US" sz="1100"/>
            <a:t>１４百万円</a:t>
          </a:r>
          <a:endParaRPr kumimoji="1" lang="en-US" altLang="ja-JP" sz="1100"/>
        </a:p>
      </xdr:txBody>
    </xdr:sp>
    <xdr:clientData/>
  </xdr:twoCellAnchor>
  <xdr:twoCellAnchor>
    <xdr:from>
      <xdr:col>8</xdr:col>
      <xdr:colOff>9899</xdr:colOff>
      <xdr:row>761</xdr:row>
      <xdr:rowOff>328813</xdr:rowOff>
    </xdr:from>
    <xdr:to>
      <xdr:col>19</xdr:col>
      <xdr:colOff>104720</xdr:colOff>
      <xdr:row>764</xdr:row>
      <xdr:rowOff>558634</xdr:rowOff>
    </xdr:to>
    <xdr:sp macro="" textlink="">
      <xdr:nvSpPr>
        <xdr:cNvPr id="45" name="テキスト ボックス 44">
          <a:extLst>
            <a:ext uri="{FF2B5EF4-FFF2-40B4-BE49-F238E27FC236}">
              <a16:creationId xmlns:a16="http://schemas.microsoft.com/office/drawing/2014/main" xmlns="" id="{0BDA7AA3-3216-4457-8813-B702D19724D4}"/>
            </a:ext>
          </a:extLst>
        </xdr:cNvPr>
        <xdr:cNvSpPr txBox="1"/>
      </xdr:nvSpPr>
      <xdr:spPr>
        <a:xfrm>
          <a:off x="1410074" y="62793763"/>
          <a:ext cx="2295096" cy="1315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t>A</a:t>
          </a:r>
          <a:r>
            <a:rPr kumimoji="1" lang="ja-JP" altLang="en-US" sz="1100"/>
            <a:t>：エヌ・ティ・ティラーニングシステムズ（株）</a:t>
          </a:r>
          <a:endParaRPr kumimoji="1" lang="en-US" altLang="ja-JP" sz="1100"/>
        </a:p>
        <a:p>
          <a:pPr algn="l"/>
          <a:endParaRPr kumimoji="1" lang="en-US" altLang="ja-JP" sz="1100"/>
        </a:p>
        <a:p>
          <a:pPr algn="l"/>
          <a:r>
            <a:rPr kumimoji="1" lang="ja-JP" altLang="en-US" sz="1100"/>
            <a:t>原子力規制検査ホームページ構築業務</a:t>
          </a:r>
          <a:endParaRPr kumimoji="1" lang="en-US" altLang="ja-JP" sz="1100"/>
        </a:p>
        <a:p>
          <a:pPr algn="ctr"/>
          <a:r>
            <a:rPr kumimoji="1" lang="ja-JP" altLang="en-US" sz="1100"/>
            <a:t>９百万円</a:t>
          </a:r>
        </a:p>
      </xdr:txBody>
    </xdr:sp>
    <xdr:clientData/>
  </xdr:twoCellAnchor>
  <xdr:twoCellAnchor>
    <xdr:from>
      <xdr:col>21</xdr:col>
      <xdr:colOff>16191</xdr:colOff>
      <xdr:row>761</xdr:row>
      <xdr:rowOff>328813</xdr:rowOff>
    </xdr:from>
    <xdr:to>
      <xdr:col>32</xdr:col>
      <xdr:colOff>111013</xdr:colOff>
      <xdr:row>764</xdr:row>
      <xdr:rowOff>558634</xdr:rowOff>
    </xdr:to>
    <xdr:sp macro="" textlink="">
      <xdr:nvSpPr>
        <xdr:cNvPr id="46" name="テキスト ボックス 45">
          <a:extLst>
            <a:ext uri="{FF2B5EF4-FFF2-40B4-BE49-F238E27FC236}">
              <a16:creationId xmlns:a16="http://schemas.microsoft.com/office/drawing/2014/main" xmlns="" id="{D5BA57AA-2EA9-4C56-B549-A2DE30D5D473}"/>
            </a:ext>
          </a:extLst>
        </xdr:cNvPr>
        <xdr:cNvSpPr txBox="1"/>
      </xdr:nvSpPr>
      <xdr:spPr>
        <a:xfrm>
          <a:off x="4016691" y="62793763"/>
          <a:ext cx="2295097" cy="1315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ＮＥＣネクサソリューションズ（株）</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原子力規制検査業務システム</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構築業務</a:t>
          </a:r>
          <a:endParaRPr lang="ja-JP" altLang="ja-JP">
            <a:effectLst/>
          </a:endParaRPr>
        </a:p>
        <a:p>
          <a:pPr algn="ctr"/>
          <a:r>
            <a:rPr kumimoji="1" lang="ja-JP" altLang="en-US" sz="1100"/>
            <a:t>１３６百万円</a:t>
          </a:r>
          <a:endParaRPr kumimoji="1" lang="en-US" altLang="ja-JP" sz="1100"/>
        </a:p>
      </xdr:txBody>
    </xdr:sp>
    <xdr:clientData/>
  </xdr:twoCellAnchor>
  <xdr:twoCellAnchor>
    <xdr:from>
      <xdr:col>13</xdr:col>
      <xdr:colOff>159363</xdr:colOff>
      <xdr:row>758</xdr:row>
      <xdr:rowOff>303597</xdr:rowOff>
    </xdr:from>
    <xdr:to>
      <xdr:col>13</xdr:col>
      <xdr:colOff>159364</xdr:colOff>
      <xdr:row>760</xdr:row>
      <xdr:rowOff>288812</xdr:rowOff>
    </xdr:to>
    <xdr:cxnSp macro="">
      <xdr:nvCxnSpPr>
        <xdr:cNvPr id="47" name="直線矢印コネクタ 46">
          <a:extLst>
            <a:ext uri="{FF2B5EF4-FFF2-40B4-BE49-F238E27FC236}">
              <a16:creationId xmlns:a16="http://schemas.microsoft.com/office/drawing/2014/main" xmlns="" id="{58393D7A-3532-42D3-9176-71025618FDC9}"/>
            </a:ext>
          </a:extLst>
        </xdr:cNvPr>
        <xdr:cNvCxnSpPr/>
      </xdr:nvCxnSpPr>
      <xdr:spPr>
        <a:xfrm flipH="1">
          <a:off x="2559663" y="61692222"/>
          <a:ext cx="1" cy="7091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165655</xdr:colOff>
      <xdr:row>758</xdr:row>
      <xdr:rowOff>303598</xdr:rowOff>
    </xdr:from>
    <xdr:to>
      <xdr:col>26</xdr:col>
      <xdr:colOff>165656</xdr:colOff>
      <xdr:row>760</xdr:row>
      <xdr:rowOff>288813</xdr:rowOff>
    </xdr:to>
    <xdr:cxnSp macro="">
      <xdr:nvCxnSpPr>
        <xdr:cNvPr id="48" name="直線矢印コネクタ 47">
          <a:extLst>
            <a:ext uri="{FF2B5EF4-FFF2-40B4-BE49-F238E27FC236}">
              <a16:creationId xmlns:a16="http://schemas.microsoft.com/office/drawing/2014/main" xmlns="" id="{285BDFD7-9B3C-4235-86E2-7D3AF5EE978D}"/>
            </a:ext>
          </a:extLst>
        </xdr:cNvPr>
        <xdr:cNvCxnSpPr/>
      </xdr:nvCxnSpPr>
      <xdr:spPr>
        <a:xfrm flipH="1">
          <a:off x="5166280" y="61692223"/>
          <a:ext cx="1" cy="7091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132643</xdr:colOff>
      <xdr:row>758</xdr:row>
      <xdr:rowOff>315216</xdr:rowOff>
    </xdr:from>
    <xdr:to>
      <xdr:col>39</xdr:col>
      <xdr:colOff>171450</xdr:colOff>
      <xdr:row>758</xdr:row>
      <xdr:rowOff>323850</xdr:rowOff>
    </xdr:to>
    <xdr:cxnSp macro="">
      <xdr:nvCxnSpPr>
        <xdr:cNvPr id="49" name="直線コネクタ 48">
          <a:extLst>
            <a:ext uri="{FF2B5EF4-FFF2-40B4-BE49-F238E27FC236}">
              <a16:creationId xmlns:a16="http://schemas.microsoft.com/office/drawing/2014/main" xmlns="" id="{CD4D2D26-E96A-46BA-8E6F-737678892DA6}"/>
            </a:ext>
          </a:extLst>
        </xdr:cNvPr>
        <xdr:cNvCxnSpPr/>
      </xdr:nvCxnSpPr>
      <xdr:spPr>
        <a:xfrm>
          <a:off x="2732968" y="60694191"/>
          <a:ext cx="5239457" cy="86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6328</xdr:colOff>
      <xdr:row>751</xdr:row>
      <xdr:rowOff>337498</xdr:rowOff>
    </xdr:from>
    <xdr:to>
      <xdr:col>28</xdr:col>
      <xdr:colOff>11606</xdr:colOff>
      <xdr:row>758</xdr:row>
      <xdr:rowOff>287266</xdr:rowOff>
    </xdr:to>
    <xdr:cxnSp macro="">
      <xdr:nvCxnSpPr>
        <xdr:cNvPr id="50" name="直線コネクタ 49">
          <a:extLst>
            <a:ext uri="{FF2B5EF4-FFF2-40B4-BE49-F238E27FC236}">
              <a16:creationId xmlns:a16="http://schemas.microsoft.com/office/drawing/2014/main" xmlns="" id="{7D0EB8FE-40F8-413D-9242-F75A258300BA}"/>
            </a:ext>
          </a:extLst>
        </xdr:cNvPr>
        <xdr:cNvCxnSpPr/>
      </xdr:nvCxnSpPr>
      <xdr:spPr>
        <a:xfrm>
          <a:off x="5407003" y="59211523"/>
          <a:ext cx="5278" cy="24643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75834</xdr:colOff>
      <xdr:row>752</xdr:row>
      <xdr:rowOff>111044</xdr:rowOff>
    </xdr:from>
    <xdr:to>
      <xdr:col>36</xdr:col>
      <xdr:colOff>88966</xdr:colOff>
      <xdr:row>754</xdr:row>
      <xdr:rowOff>209872</xdr:rowOff>
    </xdr:to>
    <xdr:sp macro="" textlink="">
      <xdr:nvSpPr>
        <xdr:cNvPr id="51" name="テキスト ボックス 50">
          <a:extLst>
            <a:ext uri="{FF2B5EF4-FFF2-40B4-BE49-F238E27FC236}">
              <a16:creationId xmlns:a16="http://schemas.microsoft.com/office/drawing/2014/main" xmlns="" id="{2074D88D-AA8F-4C1C-9BBA-6AE40321EE43}"/>
            </a:ext>
          </a:extLst>
        </xdr:cNvPr>
        <xdr:cNvSpPr txBox="1"/>
      </xdr:nvSpPr>
      <xdr:spPr>
        <a:xfrm>
          <a:off x="3876309" y="59337494"/>
          <a:ext cx="3213532" cy="822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原子力規制検査業務システムの運用、検査の最新知見の収集及び検査官の意識調査事業</a:t>
          </a:r>
        </a:p>
      </xdr:txBody>
    </xdr:sp>
    <xdr:clientData/>
  </xdr:twoCellAnchor>
  <xdr:twoCellAnchor>
    <xdr:from>
      <xdr:col>38</xdr:col>
      <xdr:colOff>56433</xdr:colOff>
      <xdr:row>756</xdr:row>
      <xdr:rowOff>106246</xdr:rowOff>
    </xdr:from>
    <xdr:to>
      <xdr:col>47</xdr:col>
      <xdr:colOff>167985</xdr:colOff>
      <xdr:row>758</xdr:row>
      <xdr:rowOff>84538</xdr:rowOff>
    </xdr:to>
    <xdr:sp macro="" textlink="">
      <xdr:nvSpPr>
        <xdr:cNvPr id="52" name="大かっこ 51">
          <a:extLst>
            <a:ext uri="{FF2B5EF4-FFF2-40B4-BE49-F238E27FC236}">
              <a16:creationId xmlns:a16="http://schemas.microsoft.com/office/drawing/2014/main" xmlns="" id="{EC927991-69B2-44BA-8A0A-1953615E3360}"/>
            </a:ext>
          </a:extLst>
        </xdr:cNvPr>
        <xdr:cNvSpPr/>
      </xdr:nvSpPr>
      <xdr:spPr>
        <a:xfrm>
          <a:off x="7457358" y="60770971"/>
          <a:ext cx="1911777" cy="70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122477</xdr:colOff>
      <xdr:row>752</xdr:row>
      <xdr:rowOff>123916</xdr:rowOff>
    </xdr:from>
    <xdr:to>
      <xdr:col>37</xdr:col>
      <xdr:colOff>68067</xdr:colOff>
      <xdr:row>753</xdr:row>
      <xdr:rowOff>177421</xdr:rowOff>
    </xdr:to>
    <xdr:sp macro="" textlink="">
      <xdr:nvSpPr>
        <xdr:cNvPr id="53" name="大かっこ 52">
          <a:extLst>
            <a:ext uri="{FF2B5EF4-FFF2-40B4-BE49-F238E27FC236}">
              <a16:creationId xmlns:a16="http://schemas.microsoft.com/office/drawing/2014/main" xmlns="" id="{19FB4A51-43B0-4895-B8DD-F773DE73F59A}"/>
            </a:ext>
          </a:extLst>
        </xdr:cNvPr>
        <xdr:cNvSpPr/>
      </xdr:nvSpPr>
      <xdr:spPr>
        <a:xfrm>
          <a:off x="3722927" y="59350366"/>
          <a:ext cx="3546040" cy="415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146858</xdr:colOff>
      <xdr:row>758</xdr:row>
      <xdr:rowOff>303598</xdr:rowOff>
    </xdr:from>
    <xdr:to>
      <xdr:col>39</xdr:col>
      <xdr:colOff>153809</xdr:colOff>
      <xdr:row>760</xdr:row>
      <xdr:rowOff>288813</xdr:rowOff>
    </xdr:to>
    <xdr:cxnSp macro="">
      <xdr:nvCxnSpPr>
        <xdr:cNvPr id="54" name="直線矢印コネクタ 53">
          <a:extLst>
            <a:ext uri="{FF2B5EF4-FFF2-40B4-BE49-F238E27FC236}">
              <a16:creationId xmlns:a16="http://schemas.microsoft.com/office/drawing/2014/main" xmlns="" id="{6AAB444D-8A21-4FDE-8F95-3D017DC83275}"/>
            </a:ext>
          </a:extLst>
        </xdr:cNvPr>
        <xdr:cNvCxnSpPr/>
      </xdr:nvCxnSpPr>
      <xdr:spPr>
        <a:xfrm>
          <a:off x="7747808" y="61692223"/>
          <a:ext cx="6951" cy="7091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817</v>
      </c>
      <c r="AK2" s="206"/>
      <c r="AL2" s="206"/>
      <c r="AM2" s="206"/>
      <c r="AN2" s="98" t="s">
        <v>400</v>
      </c>
      <c r="AO2" s="206">
        <v>20</v>
      </c>
      <c r="AP2" s="206"/>
      <c r="AQ2" s="206"/>
      <c r="AR2" s="99" t="s">
        <v>703</v>
      </c>
      <c r="AS2" s="207">
        <v>11</v>
      </c>
      <c r="AT2" s="207"/>
      <c r="AU2" s="207"/>
      <c r="AV2" s="98" t="str">
        <f>IF(AW2="","","-")</f>
        <v/>
      </c>
      <c r="AW2" s="394"/>
      <c r="AX2" s="394"/>
    </row>
    <row r="3" spans="1:50" ht="21" customHeight="1" thickBot="1" x14ac:dyDescent="0.2">
      <c r="A3" s="533" t="s">
        <v>696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704</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705</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706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8" t="s">
        <v>404</v>
      </c>
      <c r="H5" s="569"/>
      <c r="I5" s="569"/>
      <c r="J5" s="569"/>
      <c r="K5" s="569"/>
      <c r="L5" s="569"/>
      <c r="M5" s="570" t="s">
        <v>66</v>
      </c>
      <c r="N5" s="571"/>
      <c r="O5" s="571"/>
      <c r="P5" s="571"/>
      <c r="Q5" s="571"/>
      <c r="R5" s="572"/>
      <c r="S5" s="573" t="s">
        <v>508</v>
      </c>
      <c r="T5" s="569"/>
      <c r="U5" s="569"/>
      <c r="V5" s="569"/>
      <c r="W5" s="569"/>
      <c r="X5" s="574"/>
      <c r="Y5" s="727" t="s">
        <v>3</v>
      </c>
      <c r="Z5" s="728"/>
      <c r="AA5" s="728"/>
      <c r="AB5" s="728"/>
      <c r="AC5" s="728"/>
      <c r="AD5" s="729"/>
      <c r="AE5" s="730" t="s">
        <v>809</v>
      </c>
      <c r="AF5" s="730"/>
      <c r="AG5" s="730"/>
      <c r="AH5" s="730"/>
      <c r="AI5" s="730"/>
      <c r="AJ5" s="730"/>
      <c r="AK5" s="730"/>
      <c r="AL5" s="730"/>
      <c r="AM5" s="730"/>
      <c r="AN5" s="730"/>
      <c r="AO5" s="730"/>
      <c r="AP5" s="731"/>
      <c r="AQ5" s="732" t="s">
        <v>707</v>
      </c>
      <c r="AR5" s="733"/>
      <c r="AS5" s="733"/>
      <c r="AT5" s="733"/>
      <c r="AU5" s="733"/>
      <c r="AV5" s="733"/>
      <c r="AW5" s="733"/>
      <c r="AX5" s="734"/>
    </row>
    <row r="6" spans="1:50" ht="39" customHeight="1" x14ac:dyDescent="0.15">
      <c r="A6" s="737" t="s">
        <v>4</v>
      </c>
      <c r="B6" s="738"/>
      <c r="C6" s="738"/>
      <c r="D6" s="738"/>
      <c r="E6" s="738"/>
      <c r="F6" s="738"/>
      <c r="G6" s="879" t="str">
        <f>入力規則等!F39</f>
        <v>エネルギー対策特別会計電源開発促進勘定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708</v>
      </c>
      <c r="H7" s="832"/>
      <c r="I7" s="832"/>
      <c r="J7" s="832"/>
      <c r="K7" s="832"/>
      <c r="L7" s="832"/>
      <c r="M7" s="832"/>
      <c r="N7" s="832"/>
      <c r="O7" s="832"/>
      <c r="P7" s="832"/>
      <c r="Q7" s="832"/>
      <c r="R7" s="832"/>
      <c r="S7" s="832"/>
      <c r="T7" s="832"/>
      <c r="U7" s="832"/>
      <c r="V7" s="832"/>
      <c r="W7" s="832"/>
      <c r="X7" s="833"/>
      <c r="Y7" s="392" t="s">
        <v>383</v>
      </c>
      <c r="Z7" s="296"/>
      <c r="AA7" s="296"/>
      <c r="AB7" s="296"/>
      <c r="AC7" s="296"/>
      <c r="AD7" s="393"/>
      <c r="AE7" s="379" t="s">
        <v>709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8" t="s">
        <v>254</v>
      </c>
      <c r="B8" s="829"/>
      <c r="C8" s="829"/>
      <c r="D8" s="829"/>
      <c r="E8" s="829"/>
      <c r="F8" s="830"/>
      <c r="G8" s="218" t="str">
        <f>入力規則等!A27</f>
        <v>科学技術・イノベーション</v>
      </c>
      <c r="H8" s="219"/>
      <c r="I8" s="219"/>
      <c r="J8" s="219"/>
      <c r="K8" s="219"/>
      <c r="L8" s="219"/>
      <c r="M8" s="219"/>
      <c r="N8" s="219"/>
      <c r="O8" s="219"/>
      <c r="P8" s="219"/>
      <c r="Q8" s="219"/>
      <c r="R8" s="219"/>
      <c r="S8" s="219"/>
      <c r="T8" s="219"/>
      <c r="U8" s="219"/>
      <c r="V8" s="219"/>
      <c r="W8" s="219"/>
      <c r="X8" s="220"/>
      <c r="Y8" s="579" t="s">
        <v>255</v>
      </c>
      <c r="Z8" s="580"/>
      <c r="AA8" s="580"/>
      <c r="AB8" s="580"/>
      <c r="AC8" s="580"/>
      <c r="AD8" s="581"/>
      <c r="AE8" s="750" t="str">
        <f>入力規則等!K13</f>
        <v>エネルギー対策</v>
      </c>
      <c r="AF8" s="219"/>
      <c r="AG8" s="219"/>
      <c r="AH8" s="219"/>
      <c r="AI8" s="219"/>
      <c r="AJ8" s="219"/>
      <c r="AK8" s="219"/>
      <c r="AL8" s="219"/>
      <c r="AM8" s="219"/>
      <c r="AN8" s="219"/>
      <c r="AO8" s="219"/>
      <c r="AP8" s="219"/>
      <c r="AQ8" s="219"/>
      <c r="AR8" s="219"/>
      <c r="AS8" s="219"/>
      <c r="AT8" s="219"/>
      <c r="AU8" s="219"/>
      <c r="AV8" s="219"/>
      <c r="AW8" s="219"/>
      <c r="AX8" s="751"/>
    </row>
    <row r="9" spans="1:50" ht="58.5" customHeight="1" x14ac:dyDescent="0.15">
      <c r="A9" s="123" t="s">
        <v>23</v>
      </c>
      <c r="B9" s="124"/>
      <c r="C9" s="124"/>
      <c r="D9" s="124"/>
      <c r="E9" s="124"/>
      <c r="F9" s="124"/>
      <c r="G9" s="582" t="s">
        <v>710</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30</v>
      </c>
      <c r="B10" s="753"/>
      <c r="C10" s="753"/>
      <c r="D10" s="753"/>
      <c r="E10" s="753"/>
      <c r="F10" s="753"/>
      <c r="G10" s="685" t="s">
        <v>778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7" t="s">
        <v>24</v>
      </c>
      <c r="B12" s="118"/>
      <c r="C12" s="118"/>
      <c r="D12" s="118"/>
      <c r="E12" s="118"/>
      <c r="F12" s="119"/>
      <c r="G12" s="691"/>
      <c r="H12" s="692"/>
      <c r="I12" s="692"/>
      <c r="J12" s="692"/>
      <c r="K12" s="692"/>
      <c r="L12" s="692"/>
      <c r="M12" s="692"/>
      <c r="N12" s="692"/>
      <c r="O12" s="692"/>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54"/>
    </row>
    <row r="13" spans="1:50" ht="21" customHeight="1" x14ac:dyDescent="0.15">
      <c r="A13" s="120"/>
      <c r="B13" s="121"/>
      <c r="C13" s="121"/>
      <c r="D13" s="121"/>
      <c r="E13" s="121"/>
      <c r="F13" s="122"/>
      <c r="G13" s="755" t="s">
        <v>6</v>
      </c>
      <c r="H13" s="756"/>
      <c r="I13" s="648" t="s">
        <v>7</v>
      </c>
      <c r="J13" s="649"/>
      <c r="K13" s="649"/>
      <c r="L13" s="649"/>
      <c r="M13" s="649"/>
      <c r="N13" s="649"/>
      <c r="O13" s="650"/>
      <c r="P13" s="163">
        <v>59</v>
      </c>
      <c r="Q13" s="164"/>
      <c r="R13" s="164"/>
      <c r="S13" s="164"/>
      <c r="T13" s="164"/>
      <c r="U13" s="164"/>
      <c r="V13" s="165"/>
      <c r="W13" s="163">
        <v>90</v>
      </c>
      <c r="X13" s="164"/>
      <c r="Y13" s="164"/>
      <c r="Z13" s="164"/>
      <c r="AA13" s="164"/>
      <c r="AB13" s="164"/>
      <c r="AC13" s="165"/>
      <c r="AD13" s="163">
        <v>67</v>
      </c>
      <c r="AE13" s="164"/>
      <c r="AF13" s="164"/>
      <c r="AG13" s="164"/>
      <c r="AH13" s="164"/>
      <c r="AI13" s="164"/>
      <c r="AJ13" s="165"/>
      <c r="AK13" s="163">
        <v>125</v>
      </c>
      <c r="AL13" s="164"/>
      <c r="AM13" s="164"/>
      <c r="AN13" s="164"/>
      <c r="AO13" s="164"/>
      <c r="AP13" s="164"/>
      <c r="AQ13" s="165"/>
      <c r="AR13" s="160">
        <v>173</v>
      </c>
      <c r="AS13" s="161"/>
      <c r="AT13" s="161"/>
      <c r="AU13" s="161"/>
      <c r="AV13" s="161"/>
      <c r="AW13" s="161"/>
      <c r="AX13" s="391"/>
    </row>
    <row r="14" spans="1:50" ht="21" customHeight="1" x14ac:dyDescent="0.15">
      <c r="A14" s="120"/>
      <c r="B14" s="121"/>
      <c r="C14" s="121"/>
      <c r="D14" s="121"/>
      <c r="E14" s="121"/>
      <c r="F14" s="122"/>
      <c r="G14" s="757"/>
      <c r="H14" s="758"/>
      <c r="I14" s="585" t="s">
        <v>8</v>
      </c>
      <c r="J14" s="639"/>
      <c r="K14" s="639"/>
      <c r="L14" s="639"/>
      <c r="M14" s="639"/>
      <c r="N14" s="639"/>
      <c r="O14" s="640"/>
      <c r="P14" s="163">
        <v>209</v>
      </c>
      <c r="Q14" s="164"/>
      <c r="R14" s="164"/>
      <c r="S14" s="164"/>
      <c r="T14" s="164"/>
      <c r="U14" s="164"/>
      <c r="V14" s="165"/>
      <c r="W14" s="163">
        <v>145</v>
      </c>
      <c r="X14" s="164"/>
      <c r="Y14" s="164"/>
      <c r="Z14" s="164"/>
      <c r="AA14" s="164"/>
      <c r="AB14" s="164"/>
      <c r="AC14" s="165"/>
      <c r="AD14" s="163" t="s">
        <v>826</v>
      </c>
      <c r="AE14" s="164"/>
      <c r="AF14" s="164"/>
      <c r="AG14" s="164"/>
      <c r="AH14" s="164"/>
      <c r="AI14" s="164"/>
      <c r="AJ14" s="165"/>
      <c r="AK14" s="163" t="s">
        <v>826</v>
      </c>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7"/>
      <c r="H15" s="758"/>
      <c r="I15" s="585" t="s">
        <v>51</v>
      </c>
      <c r="J15" s="586"/>
      <c r="K15" s="586"/>
      <c r="L15" s="586"/>
      <c r="M15" s="586"/>
      <c r="N15" s="586"/>
      <c r="O15" s="587"/>
      <c r="P15" s="163" t="s">
        <v>711</v>
      </c>
      <c r="Q15" s="164"/>
      <c r="R15" s="164"/>
      <c r="S15" s="164"/>
      <c r="T15" s="164"/>
      <c r="U15" s="164"/>
      <c r="V15" s="165"/>
      <c r="W15" s="163">
        <v>201</v>
      </c>
      <c r="X15" s="164"/>
      <c r="Y15" s="164"/>
      <c r="Z15" s="164"/>
      <c r="AA15" s="164"/>
      <c r="AB15" s="164"/>
      <c r="AC15" s="165"/>
      <c r="AD15" s="163">
        <v>144</v>
      </c>
      <c r="AE15" s="164"/>
      <c r="AF15" s="164"/>
      <c r="AG15" s="164"/>
      <c r="AH15" s="164"/>
      <c r="AI15" s="164"/>
      <c r="AJ15" s="165"/>
      <c r="AK15" s="163" t="s">
        <v>825</v>
      </c>
      <c r="AL15" s="164"/>
      <c r="AM15" s="164"/>
      <c r="AN15" s="164"/>
      <c r="AO15" s="164"/>
      <c r="AP15" s="164"/>
      <c r="AQ15" s="165"/>
      <c r="AR15" s="163" t="s">
        <v>832</v>
      </c>
      <c r="AS15" s="164"/>
      <c r="AT15" s="164"/>
      <c r="AU15" s="164"/>
      <c r="AV15" s="164"/>
      <c r="AW15" s="164"/>
      <c r="AX15" s="638"/>
    </row>
    <row r="16" spans="1:50" ht="21" customHeight="1" x14ac:dyDescent="0.15">
      <c r="A16" s="120"/>
      <c r="B16" s="121"/>
      <c r="C16" s="121"/>
      <c r="D16" s="121"/>
      <c r="E16" s="121"/>
      <c r="F16" s="122"/>
      <c r="G16" s="757"/>
      <c r="H16" s="758"/>
      <c r="I16" s="585" t="s">
        <v>52</v>
      </c>
      <c r="J16" s="586"/>
      <c r="K16" s="586"/>
      <c r="L16" s="586"/>
      <c r="M16" s="586"/>
      <c r="N16" s="586"/>
      <c r="O16" s="587"/>
      <c r="P16" s="163">
        <v>-201</v>
      </c>
      <c r="Q16" s="164"/>
      <c r="R16" s="164"/>
      <c r="S16" s="164"/>
      <c r="T16" s="164"/>
      <c r="U16" s="164"/>
      <c r="V16" s="165"/>
      <c r="W16" s="163">
        <v>-144</v>
      </c>
      <c r="X16" s="164"/>
      <c r="Y16" s="164"/>
      <c r="Z16" s="164"/>
      <c r="AA16" s="164"/>
      <c r="AB16" s="164"/>
      <c r="AC16" s="165"/>
      <c r="AD16" s="163" t="s">
        <v>830</v>
      </c>
      <c r="AE16" s="164"/>
      <c r="AF16" s="164"/>
      <c r="AG16" s="164"/>
      <c r="AH16" s="164"/>
      <c r="AI16" s="164"/>
      <c r="AJ16" s="165"/>
      <c r="AK16" s="163" t="s">
        <v>825</v>
      </c>
      <c r="AL16" s="164"/>
      <c r="AM16" s="164"/>
      <c r="AN16" s="164"/>
      <c r="AO16" s="164"/>
      <c r="AP16" s="164"/>
      <c r="AQ16" s="165"/>
      <c r="AR16" s="688"/>
      <c r="AS16" s="689"/>
      <c r="AT16" s="689"/>
      <c r="AU16" s="689"/>
      <c r="AV16" s="689"/>
      <c r="AW16" s="689"/>
      <c r="AX16" s="690"/>
    </row>
    <row r="17" spans="1:50" ht="24.75" customHeight="1" x14ac:dyDescent="0.15">
      <c r="A17" s="120"/>
      <c r="B17" s="121"/>
      <c r="C17" s="121"/>
      <c r="D17" s="121"/>
      <c r="E17" s="121"/>
      <c r="F17" s="122"/>
      <c r="G17" s="757"/>
      <c r="H17" s="758"/>
      <c r="I17" s="585" t="s">
        <v>50</v>
      </c>
      <c r="J17" s="639"/>
      <c r="K17" s="639"/>
      <c r="L17" s="639"/>
      <c r="M17" s="639"/>
      <c r="N17" s="639"/>
      <c r="O17" s="640"/>
      <c r="P17" s="163">
        <v>20</v>
      </c>
      <c r="Q17" s="164"/>
      <c r="R17" s="164"/>
      <c r="S17" s="164"/>
      <c r="T17" s="164"/>
      <c r="U17" s="164"/>
      <c r="V17" s="165"/>
      <c r="W17" s="163" t="s">
        <v>709</v>
      </c>
      <c r="X17" s="164"/>
      <c r="Y17" s="164"/>
      <c r="Z17" s="164"/>
      <c r="AA17" s="164"/>
      <c r="AB17" s="164"/>
      <c r="AC17" s="165"/>
      <c r="AD17" s="163" t="s">
        <v>825</v>
      </c>
      <c r="AE17" s="164"/>
      <c r="AF17" s="164"/>
      <c r="AG17" s="164"/>
      <c r="AH17" s="164"/>
      <c r="AI17" s="164"/>
      <c r="AJ17" s="165"/>
      <c r="AK17" s="163" t="s">
        <v>831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9"/>
      <c r="H18" s="760"/>
      <c r="I18" s="747" t="s">
        <v>20</v>
      </c>
      <c r="J18" s="748"/>
      <c r="K18" s="748"/>
      <c r="L18" s="748"/>
      <c r="M18" s="748"/>
      <c r="N18" s="748"/>
      <c r="O18" s="749"/>
      <c r="P18" s="169">
        <f>SUM(P13:V17)</f>
        <v>87</v>
      </c>
      <c r="Q18" s="170"/>
      <c r="R18" s="170"/>
      <c r="S18" s="170"/>
      <c r="T18" s="170"/>
      <c r="U18" s="170"/>
      <c r="V18" s="171"/>
      <c r="W18" s="169">
        <f>SUM(W13:AC17)</f>
        <v>292</v>
      </c>
      <c r="X18" s="170"/>
      <c r="Y18" s="170"/>
      <c r="Z18" s="170"/>
      <c r="AA18" s="170"/>
      <c r="AB18" s="170"/>
      <c r="AC18" s="171"/>
      <c r="AD18" s="169">
        <f>SUM(AD13:AJ17)</f>
        <v>211</v>
      </c>
      <c r="AE18" s="170"/>
      <c r="AF18" s="170"/>
      <c r="AG18" s="170"/>
      <c r="AH18" s="170"/>
      <c r="AI18" s="170"/>
      <c r="AJ18" s="171"/>
      <c r="AK18" s="169">
        <f>SUM(AK13:AQ17)</f>
        <v>125</v>
      </c>
      <c r="AL18" s="170"/>
      <c r="AM18" s="170"/>
      <c r="AN18" s="170"/>
      <c r="AO18" s="170"/>
      <c r="AP18" s="170"/>
      <c r="AQ18" s="171"/>
      <c r="AR18" s="169">
        <f>SUM(AR13:AX17)</f>
        <v>173</v>
      </c>
      <c r="AS18" s="170"/>
      <c r="AT18" s="170"/>
      <c r="AU18" s="170"/>
      <c r="AV18" s="170"/>
      <c r="AW18" s="170"/>
      <c r="AX18" s="547"/>
    </row>
    <row r="19" spans="1:50" ht="24.75" customHeight="1" x14ac:dyDescent="0.15">
      <c r="A19" s="120"/>
      <c r="B19" s="121"/>
      <c r="C19" s="121"/>
      <c r="D19" s="121"/>
      <c r="E19" s="121"/>
      <c r="F19" s="122"/>
      <c r="G19" s="545" t="s">
        <v>9</v>
      </c>
      <c r="H19" s="546"/>
      <c r="I19" s="546"/>
      <c r="J19" s="546"/>
      <c r="K19" s="546"/>
      <c r="L19" s="546"/>
      <c r="M19" s="546"/>
      <c r="N19" s="546"/>
      <c r="O19" s="546"/>
      <c r="P19" s="163">
        <v>62</v>
      </c>
      <c r="Q19" s="164"/>
      <c r="R19" s="164"/>
      <c r="S19" s="164"/>
      <c r="T19" s="164"/>
      <c r="U19" s="164"/>
      <c r="V19" s="165"/>
      <c r="W19" s="163">
        <v>238</v>
      </c>
      <c r="X19" s="164"/>
      <c r="Y19" s="164"/>
      <c r="Z19" s="164"/>
      <c r="AA19" s="164"/>
      <c r="AB19" s="164"/>
      <c r="AC19" s="165"/>
      <c r="AD19" s="163">
        <v>159</v>
      </c>
      <c r="AE19" s="164"/>
      <c r="AF19" s="164"/>
      <c r="AG19" s="164"/>
      <c r="AH19" s="164"/>
      <c r="AI19" s="164"/>
      <c r="AJ19" s="165"/>
      <c r="AK19" s="496"/>
      <c r="AL19" s="496"/>
      <c r="AM19" s="496"/>
      <c r="AN19" s="496"/>
      <c r="AO19" s="496"/>
      <c r="AP19" s="496"/>
      <c r="AQ19" s="496"/>
      <c r="AR19" s="496"/>
      <c r="AS19" s="496"/>
      <c r="AT19" s="496"/>
      <c r="AU19" s="496"/>
      <c r="AV19" s="496"/>
      <c r="AW19" s="496"/>
      <c r="AX19" s="548"/>
    </row>
    <row r="20" spans="1:50" ht="24.75" customHeight="1" x14ac:dyDescent="0.15">
      <c r="A20" s="120"/>
      <c r="B20" s="121"/>
      <c r="C20" s="121"/>
      <c r="D20" s="121"/>
      <c r="E20" s="121"/>
      <c r="F20" s="122"/>
      <c r="G20" s="545" t="s">
        <v>10</v>
      </c>
      <c r="H20" s="546"/>
      <c r="I20" s="546"/>
      <c r="J20" s="546"/>
      <c r="K20" s="546"/>
      <c r="L20" s="546"/>
      <c r="M20" s="546"/>
      <c r="N20" s="546"/>
      <c r="O20" s="546"/>
      <c r="P20" s="549">
        <f>IF(P18=0, "-", SUM(P19)/P18)</f>
        <v>0.71264367816091956</v>
      </c>
      <c r="Q20" s="549"/>
      <c r="R20" s="549"/>
      <c r="S20" s="549"/>
      <c r="T20" s="549"/>
      <c r="U20" s="549"/>
      <c r="V20" s="549"/>
      <c r="W20" s="549">
        <f t="shared" ref="W20" si="0">IF(W18=0, "-", SUM(W19)/W18)</f>
        <v>0.81506849315068497</v>
      </c>
      <c r="X20" s="549"/>
      <c r="Y20" s="549"/>
      <c r="Z20" s="549"/>
      <c r="AA20" s="549"/>
      <c r="AB20" s="549"/>
      <c r="AC20" s="549"/>
      <c r="AD20" s="549">
        <f t="shared" ref="AD20" si="1">IF(AD18=0, "-", SUM(AD19)/AD18)</f>
        <v>0.75355450236966826</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23"/>
      <c r="B21" s="124"/>
      <c r="C21" s="124"/>
      <c r="D21" s="124"/>
      <c r="E21" s="124"/>
      <c r="F21" s="125"/>
      <c r="G21" s="926" t="s">
        <v>351</v>
      </c>
      <c r="H21" s="927"/>
      <c r="I21" s="927"/>
      <c r="J21" s="927"/>
      <c r="K21" s="927"/>
      <c r="L21" s="927"/>
      <c r="M21" s="927"/>
      <c r="N21" s="927"/>
      <c r="O21" s="927"/>
      <c r="P21" s="549">
        <f>IF(P19=0, "-", SUM(P19)/SUM(P13,P14))</f>
        <v>0.23134328358208955</v>
      </c>
      <c r="Q21" s="549"/>
      <c r="R21" s="549"/>
      <c r="S21" s="549"/>
      <c r="T21" s="549"/>
      <c r="U21" s="549"/>
      <c r="V21" s="549"/>
      <c r="W21" s="549">
        <f t="shared" ref="W21" si="2">IF(W19=0, "-", SUM(W19)/SUM(W13,W14))</f>
        <v>1.0127659574468084</v>
      </c>
      <c r="X21" s="549"/>
      <c r="Y21" s="549"/>
      <c r="Z21" s="549"/>
      <c r="AA21" s="549"/>
      <c r="AB21" s="549"/>
      <c r="AC21" s="549"/>
      <c r="AD21" s="549">
        <f t="shared" ref="AD21" si="3">IF(AD19=0, "-", SUM(AD19)/SUM(AD13,AD14))</f>
        <v>2.3731343283582089</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38" t="s">
        <v>701</v>
      </c>
      <c r="B22" s="139"/>
      <c r="C22" s="139"/>
      <c r="D22" s="139"/>
      <c r="E22" s="139"/>
      <c r="F22" s="140"/>
      <c r="G22" s="129" t="s">
        <v>330</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712</v>
      </c>
      <c r="H23" s="133"/>
      <c r="I23" s="133"/>
      <c r="J23" s="133"/>
      <c r="K23" s="133"/>
      <c r="L23" s="133"/>
      <c r="M23" s="133"/>
      <c r="N23" s="133"/>
      <c r="O23" s="134"/>
      <c r="P23" s="160">
        <v>85</v>
      </c>
      <c r="Q23" s="161"/>
      <c r="R23" s="161"/>
      <c r="S23" s="161"/>
      <c r="T23" s="161"/>
      <c r="U23" s="161"/>
      <c r="V23" s="162"/>
      <c r="W23" s="160">
        <v>106</v>
      </c>
      <c r="X23" s="161"/>
      <c r="Y23" s="161"/>
      <c r="Z23" s="161"/>
      <c r="AA23" s="161"/>
      <c r="AB23" s="161"/>
      <c r="AC23" s="162"/>
      <c r="AD23" s="149" t="s">
        <v>822</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713</v>
      </c>
      <c r="H24" s="136"/>
      <c r="I24" s="136"/>
      <c r="J24" s="136"/>
      <c r="K24" s="136"/>
      <c r="L24" s="136"/>
      <c r="M24" s="136"/>
      <c r="N24" s="136"/>
      <c r="O24" s="137"/>
      <c r="P24" s="163">
        <v>23</v>
      </c>
      <c r="Q24" s="164"/>
      <c r="R24" s="164"/>
      <c r="S24" s="164"/>
      <c r="T24" s="164"/>
      <c r="U24" s="164"/>
      <c r="V24" s="165"/>
      <c r="W24" s="163">
        <v>22</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714</v>
      </c>
      <c r="H25" s="136"/>
      <c r="I25" s="136"/>
      <c r="J25" s="136"/>
      <c r="K25" s="136"/>
      <c r="L25" s="136"/>
      <c r="M25" s="136"/>
      <c r="N25" s="136"/>
      <c r="O25" s="137"/>
      <c r="P25" s="163">
        <v>15</v>
      </c>
      <c r="Q25" s="164"/>
      <c r="R25" s="164"/>
      <c r="S25" s="164"/>
      <c r="T25" s="164"/>
      <c r="U25" s="164"/>
      <c r="V25" s="165"/>
      <c r="W25" s="163">
        <v>43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716</v>
      </c>
      <c r="H26" s="136"/>
      <c r="I26" s="136"/>
      <c r="J26" s="136"/>
      <c r="K26" s="136"/>
      <c r="L26" s="136"/>
      <c r="M26" s="136"/>
      <c r="N26" s="136"/>
      <c r="O26" s="137"/>
      <c r="P26" s="163">
        <v>1</v>
      </c>
      <c r="Q26" s="164"/>
      <c r="R26" s="164"/>
      <c r="S26" s="164"/>
      <c r="T26" s="164"/>
      <c r="U26" s="164"/>
      <c r="V26" s="165"/>
      <c r="W26" s="163">
        <v>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715</v>
      </c>
      <c r="H27" s="136"/>
      <c r="I27" s="136"/>
      <c r="J27" s="136"/>
      <c r="K27" s="136"/>
      <c r="L27" s="136"/>
      <c r="M27" s="136"/>
      <c r="N27" s="136"/>
      <c r="O27" s="137"/>
      <c r="P27" s="163">
        <v>1</v>
      </c>
      <c r="Q27" s="164"/>
      <c r="R27" s="164"/>
      <c r="S27" s="164"/>
      <c r="T27" s="164"/>
      <c r="U27" s="164"/>
      <c r="V27" s="165"/>
      <c r="W27" s="163">
        <v>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8.25" customHeight="1" thickBot="1" x14ac:dyDescent="0.2">
      <c r="A29" s="144"/>
      <c r="B29" s="145"/>
      <c r="C29" s="145"/>
      <c r="D29" s="145"/>
      <c r="E29" s="145"/>
      <c r="F29" s="146"/>
      <c r="G29" s="228" t="s">
        <v>331</v>
      </c>
      <c r="H29" s="229"/>
      <c r="I29" s="229"/>
      <c r="J29" s="229"/>
      <c r="K29" s="229"/>
      <c r="L29" s="229"/>
      <c r="M29" s="229"/>
      <c r="N29" s="229"/>
      <c r="O29" s="230"/>
      <c r="P29" s="163">
        <v>125</v>
      </c>
      <c r="Q29" s="164"/>
      <c r="R29" s="164"/>
      <c r="S29" s="164"/>
      <c r="T29" s="164"/>
      <c r="U29" s="164"/>
      <c r="V29" s="165"/>
      <c r="W29" s="211">
        <f>AR13</f>
        <v>173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9" t="s">
        <v>346</v>
      </c>
      <c r="B30" s="520"/>
      <c r="C30" s="520"/>
      <c r="D30" s="520"/>
      <c r="E30" s="520"/>
      <c r="F30" s="521"/>
      <c r="G30" s="660" t="s">
        <v>146</v>
      </c>
      <c r="H30" s="387"/>
      <c r="I30" s="387"/>
      <c r="J30" s="387"/>
      <c r="K30" s="387"/>
      <c r="L30" s="387"/>
      <c r="M30" s="387"/>
      <c r="N30" s="387"/>
      <c r="O30" s="589"/>
      <c r="P30" s="588" t="s">
        <v>59</v>
      </c>
      <c r="Q30" s="387"/>
      <c r="R30" s="387"/>
      <c r="S30" s="387"/>
      <c r="T30" s="387"/>
      <c r="U30" s="387"/>
      <c r="V30" s="387"/>
      <c r="W30" s="387"/>
      <c r="X30" s="589"/>
      <c r="Y30" s="475"/>
      <c r="Z30" s="476"/>
      <c r="AA30" s="477"/>
      <c r="AB30" s="382" t="s">
        <v>11</v>
      </c>
      <c r="AC30" s="383"/>
      <c r="AD30" s="384"/>
      <c r="AE30" s="382" t="s">
        <v>384</v>
      </c>
      <c r="AF30" s="383"/>
      <c r="AG30" s="383"/>
      <c r="AH30" s="384"/>
      <c r="AI30" s="385" t="s">
        <v>406</v>
      </c>
      <c r="AJ30" s="385"/>
      <c r="AK30" s="385"/>
      <c r="AL30" s="382"/>
      <c r="AM30" s="385" t="s">
        <v>503</v>
      </c>
      <c r="AN30" s="385"/>
      <c r="AO30" s="385"/>
      <c r="AP30" s="382"/>
      <c r="AQ30" s="651" t="s">
        <v>230</v>
      </c>
      <c r="AR30" s="652"/>
      <c r="AS30" s="652"/>
      <c r="AT30" s="653"/>
      <c r="AU30" s="387" t="s">
        <v>134</v>
      </c>
      <c r="AV30" s="387"/>
      <c r="AW30" s="387"/>
      <c r="AX30" s="388"/>
    </row>
    <row r="31" spans="1:50" ht="18.75" customHeight="1" x14ac:dyDescent="0.15">
      <c r="A31" s="522"/>
      <c r="B31" s="523"/>
      <c r="C31" s="523"/>
      <c r="D31" s="523"/>
      <c r="E31" s="523"/>
      <c r="F31" s="524"/>
      <c r="G31" s="577"/>
      <c r="H31" s="375"/>
      <c r="I31" s="375"/>
      <c r="J31" s="375"/>
      <c r="K31" s="375"/>
      <c r="L31" s="375"/>
      <c r="M31" s="375"/>
      <c r="N31" s="375"/>
      <c r="O31" s="578"/>
      <c r="P31" s="590"/>
      <c r="Q31" s="375"/>
      <c r="R31" s="375"/>
      <c r="S31" s="375"/>
      <c r="T31" s="375"/>
      <c r="U31" s="375"/>
      <c r="V31" s="375"/>
      <c r="W31" s="375"/>
      <c r="X31" s="578"/>
      <c r="Y31" s="478"/>
      <c r="Z31" s="479"/>
      <c r="AA31" s="480"/>
      <c r="AB31" s="332"/>
      <c r="AC31" s="333"/>
      <c r="AD31" s="334"/>
      <c r="AE31" s="332"/>
      <c r="AF31" s="333"/>
      <c r="AG31" s="333"/>
      <c r="AH31" s="334"/>
      <c r="AI31" s="386"/>
      <c r="AJ31" s="386"/>
      <c r="AK31" s="386"/>
      <c r="AL31" s="332"/>
      <c r="AM31" s="386"/>
      <c r="AN31" s="386"/>
      <c r="AO31" s="386"/>
      <c r="AP31" s="332"/>
      <c r="AQ31" s="231"/>
      <c r="AR31" s="178"/>
      <c r="AS31" s="179" t="s">
        <v>231</v>
      </c>
      <c r="AT31" s="202"/>
      <c r="AU31" s="271"/>
      <c r="AV31" s="271"/>
      <c r="AW31" s="375" t="s">
        <v>179</v>
      </c>
      <c r="AX31" s="376"/>
    </row>
    <row r="32" spans="1:50" ht="23.25" customHeight="1" x14ac:dyDescent="0.15">
      <c r="A32" s="525"/>
      <c r="B32" s="523"/>
      <c r="C32" s="523"/>
      <c r="D32" s="523"/>
      <c r="E32" s="523"/>
      <c r="F32" s="524"/>
      <c r="G32" s="550" t="s">
        <v>709</v>
      </c>
      <c r="H32" s="551"/>
      <c r="I32" s="551"/>
      <c r="J32" s="551"/>
      <c r="K32" s="551"/>
      <c r="L32" s="551"/>
      <c r="M32" s="551"/>
      <c r="N32" s="551"/>
      <c r="O32" s="552"/>
      <c r="P32" s="191" t="s">
        <v>717</v>
      </c>
      <c r="Q32" s="191"/>
      <c r="R32" s="191"/>
      <c r="S32" s="191"/>
      <c r="T32" s="191"/>
      <c r="U32" s="191"/>
      <c r="V32" s="191"/>
      <c r="W32" s="191"/>
      <c r="X32" s="233"/>
      <c r="Y32" s="339" t="s">
        <v>12</v>
      </c>
      <c r="Z32" s="559"/>
      <c r="AA32" s="560"/>
      <c r="AB32" s="561" t="s">
        <v>718</v>
      </c>
      <c r="AC32" s="561"/>
      <c r="AD32" s="561"/>
      <c r="AE32" s="363" t="s">
        <v>709</v>
      </c>
      <c r="AF32" s="364"/>
      <c r="AG32" s="364"/>
      <c r="AH32" s="364"/>
      <c r="AI32" s="363" t="s">
        <v>717</v>
      </c>
      <c r="AJ32" s="364"/>
      <c r="AK32" s="364"/>
      <c r="AL32" s="364"/>
      <c r="AM32" s="363" t="s">
        <v>709</v>
      </c>
      <c r="AN32" s="364"/>
      <c r="AO32" s="364"/>
      <c r="AP32" s="364"/>
      <c r="AQ32" s="166" t="s">
        <v>719</v>
      </c>
      <c r="AR32" s="167"/>
      <c r="AS32" s="167"/>
      <c r="AT32" s="168"/>
      <c r="AU32" s="364" t="s">
        <v>709</v>
      </c>
      <c r="AV32" s="364"/>
      <c r="AW32" s="364"/>
      <c r="AX32" s="365"/>
    </row>
    <row r="33" spans="1:51" ht="23.25" customHeight="1" x14ac:dyDescent="0.15">
      <c r="A33" s="526"/>
      <c r="B33" s="527"/>
      <c r="C33" s="527"/>
      <c r="D33" s="527"/>
      <c r="E33" s="527"/>
      <c r="F33" s="528"/>
      <c r="G33" s="553"/>
      <c r="H33" s="554"/>
      <c r="I33" s="554"/>
      <c r="J33" s="554"/>
      <c r="K33" s="554"/>
      <c r="L33" s="554"/>
      <c r="M33" s="554"/>
      <c r="N33" s="554"/>
      <c r="O33" s="555"/>
      <c r="P33" s="235"/>
      <c r="Q33" s="235"/>
      <c r="R33" s="235"/>
      <c r="S33" s="235"/>
      <c r="T33" s="235"/>
      <c r="U33" s="235"/>
      <c r="V33" s="235"/>
      <c r="W33" s="235"/>
      <c r="X33" s="236"/>
      <c r="Y33" s="303" t="s">
        <v>54</v>
      </c>
      <c r="Z33" s="298"/>
      <c r="AA33" s="299"/>
      <c r="AB33" s="532" t="s">
        <v>718</v>
      </c>
      <c r="AC33" s="532"/>
      <c r="AD33" s="532"/>
      <c r="AE33" s="363" t="s">
        <v>709</v>
      </c>
      <c r="AF33" s="364"/>
      <c r="AG33" s="364"/>
      <c r="AH33" s="364"/>
      <c r="AI33" s="363" t="s">
        <v>711</v>
      </c>
      <c r="AJ33" s="364"/>
      <c r="AK33" s="364"/>
      <c r="AL33" s="364"/>
      <c r="AM33" s="363" t="s">
        <v>720</v>
      </c>
      <c r="AN33" s="364"/>
      <c r="AO33" s="364"/>
      <c r="AP33" s="364"/>
      <c r="AQ33" s="166" t="s">
        <v>709</v>
      </c>
      <c r="AR33" s="167"/>
      <c r="AS33" s="167"/>
      <c r="AT33" s="168"/>
      <c r="AU33" s="364" t="s">
        <v>721</v>
      </c>
      <c r="AV33" s="364"/>
      <c r="AW33" s="364"/>
      <c r="AX33" s="365"/>
    </row>
    <row r="34" spans="1:51" ht="23.25" customHeight="1" x14ac:dyDescent="0.15">
      <c r="A34" s="525"/>
      <c r="B34" s="523"/>
      <c r="C34" s="523"/>
      <c r="D34" s="523"/>
      <c r="E34" s="523"/>
      <c r="F34" s="524"/>
      <c r="G34" s="556"/>
      <c r="H34" s="557"/>
      <c r="I34" s="557"/>
      <c r="J34" s="557"/>
      <c r="K34" s="557"/>
      <c r="L34" s="557"/>
      <c r="M34" s="557"/>
      <c r="N34" s="557"/>
      <c r="O34" s="558"/>
      <c r="P34" s="194"/>
      <c r="Q34" s="194"/>
      <c r="R34" s="194"/>
      <c r="S34" s="194"/>
      <c r="T34" s="194"/>
      <c r="U34" s="194"/>
      <c r="V34" s="194"/>
      <c r="W34" s="194"/>
      <c r="X34" s="238"/>
      <c r="Y34" s="303" t="s">
        <v>13</v>
      </c>
      <c r="Z34" s="298"/>
      <c r="AA34" s="299"/>
      <c r="AB34" s="507" t="s">
        <v>180</v>
      </c>
      <c r="AC34" s="507"/>
      <c r="AD34" s="507"/>
      <c r="AE34" s="363" t="s">
        <v>711</v>
      </c>
      <c r="AF34" s="364"/>
      <c r="AG34" s="364"/>
      <c r="AH34" s="364"/>
      <c r="AI34" s="363" t="s">
        <v>719</v>
      </c>
      <c r="AJ34" s="364"/>
      <c r="AK34" s="364"/>
      <c r="AL34" s="364"/>
      <c r="AM34" s="363" t="s">
        <v>711</v>
      </c>
      <c r="AN34" s="364"/>
      <c r="AO34" s="364"/>
      <c r="AP34" s="364"/>
      <c r="AQ34" s="166" t="s">
        <v>709</v>
      </c>
      <c r="AR34" s="167"/>
      <c r="AS34" s="167"/>
      <c r="AT34" s="168"/>
      <c r="AU34" s="364" t="s">
        <v>709</v>
      </c>
      <c r="AV34" s="364"/>
      <c r="AW34" s="364"/>
      <c r="AX34" s="365"/>
    </row>
    <row r="35" spans="1:51" ht="23.25" customHeight="1" x14ac:dyDescent="0.15">
      <c r="A35" s="899" t="s">
        <v>374</v>
      </c>
      <c r="B35" s="900"/>
      <c r="C35" s="900"/>
      <c r="D35" s="900"/>
      <c r="E35" s="900"/>
      <c r="F35" s="901"/>
      <c r="G35" s="905" t="s">
        <v>722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54" t="s">
        <v>346</v>
      </c>
      <c r="B37" s="655"/>
      <c r="C37" s="655"/>
      <c r="D37" s="655"/>
      <c r="E37" s="655"/>
      <c r="F37" s="656"/>
      <c r="G37" s="575" t="s">
        <v>146</v>
      </c>
      <c r="H37" s="377"/>
      <c r="I37" s="377"/>
      <c r="J37" s="377"/>
      <c r="K37" s="377"/>
      <c r="L37" s="377"/>
      <c r="M37" s="377"/>
      <c r="N37" s="377"/>
      <c r="O37" s="576"/>
      <c r="P37" s="641" t="s">
        <v>59</v>
      </c>
      <c r="Q37" s="377"/>
      <c r="R37" s="377"/>
      <c r="S37" s="377"/>
      <c r="T37" s="377"/>
      <c r="U37" s="377"/>
      <c r="V37" s="377"/>
      <c r="W37" s="377"/>
      <c r="X37" s="576"/>
      <c r="Y37" s="642"/>
      <c r="Z37" s="643"/>
      <c r="AA37" s="644"/>
      <c r="AB37" s="645" t="s">
        <v>11</v>
      </c>
      <c r="AC37" s="646"/>
      <c r="AD37" s="647"/>
      <c r="AE37" s="335" t="s">
        <v>384</v>
      </c>
      <c r="AF37" s="335"/>
      <c r="AG37" s="335"/>
      <c r="AH37" s="335"/>
      <c r="AI37" s="335" t="s">
        <v>406</v>
      </c>
      <c r="AJ37" s="335"/>
      <c r="AK37" s="335"/>
      <c r="AL37" s="335"/>
      <c r="AM37" s="335" t="s">
        <v>503</v>
      </c>
      <c r="AN37" s="335"/>
      <c r="AO37" s="335"/>
      <c r="AP37" s="335"/>
      <c r="AQ37" s="267" t="s">
        <v>230</v>
      </c>
      <c r="AR37" s="268"/>
      <c r="AS37" s="268"/>
      <c r="AT37" s="269"/>
      <c r="AU37" s="377" t="s">
        <v>134</v>
      </c>
      <c r="AV37" s="377"/>
      <c r="AW37" s="377"/>
      <c r="AX37" s="378"/>
      <c r="AY37">
        <f>COUNTA($G$39)</f>
        <v>0</v>
      </c>
    </row>
    <row r="38" spans="1:51" ht="18.75" hidden="1" customHeight="1" x14ac:dyDescent="0.15">
      <c r="A38" s="522"/>
      <c r="B38" s="523"/>
      <c r="C38" s="523"/>
      <c r="D38" s="523"/>
      <c r="E38" s="523"/>
      <c r="F38" s="524"/>
      <c r="G38" s="577"/>
      <c r="H38" s="375"/>
      <c r="I38" s="375"/>
      <c r="J38" s="375"/>
      <c r="K38" s="375"/>
      <c r="L38" s="375"/>
      <c r="M38" s="375"/>
      <c r="N38" s="375"/>
      <c r="O38" s="578"/>
      <c r="P38" s="590"/>
      <c r="Q38" s="375"/>
      <c r="R38" s="375"/>
      <c r="S38" s="375"/>
      <c r="T38" s="375"/>
      <c r="U38" s="375"/>
      <c r="V38" s="375"/>
      <c r="W38" s="375"/>
      <c r="X38" s="578"/>
      <c r="Y38" s="478"/>
      <c r="Z38" s="479"/>
      <c r="AA38" s="480"/>
      <c r="AB38" s="332"/>
      <c r="AC38" s="333"/>
      <c r="AD38" s="334"/>
      <c r="AE38" s="335"/>
      <c r="AF38" s="335"/>
      <c r="AG38" s="335"/>
      <c r="AH38" s="335"/>
      <c r="AI38" s="335"/>
      <c r="AJ38" s="335"/>
      <c r="AK38" s="335"/>
      <c r="AL38" s="335"/>
      <c r="AM38" s="335"/>
      <c r="AN38" s="335"/>
      <c r="AO38" s="335"/>
      <c r="AP38" s="335"/>
      <c r="AQ38" s="231"/>
      <c r="AR38" s="178"/>
      <c r="AS38" s="179" t="s">
        <v>231</v>
      </c>
      <c r="AT38" s="202"/>
      <c r="AU38" s="271"/>
      <c r="AV38" s="271"/>
      <c r="AW38" s="375" t="s">
        <v>179</v>
      </c>
      <c r="AX38" s="376"/>
      <c r="AY38">
        <f>$AY$37</f>
        <v>0</v>
      </c>
    </row>
    <row r="39" spans="1:51" ht="23.25" hidden="1" customHeight="1" x14ac:dyDescent="0.15">
      <c r="A39" s="525"/>
      <c r="B39" s="523"/>
      <c r="C39" s="523"/>
      <c r="D39" s="523"/>
      <c r="E39" s="523"/>
      <c r="F39" s="524"/>
      <c r="G39" s="550"/>
      <c r="H39" s="551"/>
      <c r="I39" s="551"/>
      <c r="J39" s="551"/>
      <c r="K39" s="551"/>
      <c r="L39" s="551"/>
      <c r="M39" s="551"/>
      <c r="N39" s="551"/>
      <c r="O39" s="552"/>
      <c r="P39" s="191"/>
      <c r="Q39" s="191"/>
      <c r="R39" s="191"/>
      <c r="S39" s="191"/>
      <c r="T39" s="191"/>
      <c r="U39" s="191"/>
      <c r="V39" s="191"/>
      <c r="W39" s="191"/>
      <c r="X39" s="233"/>
      <c r="Y39" s="339" t="s">
        <v>12</v>
      </c>
      <c r="Z39" s="559"/>
      <c r="AA39" s="560"/>
      <c r="AB39" s="561"/>
      <c r="AC39" s="561"/>
      <c r="AD39" s="56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6"/>
      <c r="B40" s="527"/>
      <c r="C40" s="527"/>
      <c r="D40" s="527"/>
      <c r="E40" s="527"/>
      <c r="F40" s="528"/>
      <c r="G40" s="553"/>
      <c r="H40" s="554"/>
      <c r="I40" s="554"/>
      <c r="J40" s="554"/>
      <c r="K40" s="554"/>
      <c r="L40" s="554"/>
      <c r="M40" s="554"/>
      <c r="N40" s="554"/>
      <c r="O40" s="555"/>
      <c r="P40" s="235"/>
      <c r="Q40" s="235"/>
      <c r="R40" s="235"/>
      <c r="S40" s="235"/>
      <c r="T40" s="235"/>
      <c r="U40" s="235"/>
      <c r="V40" s="235"/>
      <c r="W40" s="235"/>
      <c r="X40" s="236"/>
      <c r="Y40" s="303" t="s">
        <v>54</v>
      </c>
      <c r="Z40" s="298"/>
      <c r="AA40" s="299"/>
      <c r="AB40" s="532"/>
      <c r="AC40" s="532"/>
      <c r="AD40" s="53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7"/>
      <c r="B41" s="658"/>
      <c r="C41" s="658"/>
      <c r="D41" s="658"/>
      <c r="E41" s="658"/>
      <c r="F41" s="659"/>
      <c r="G41" s="556"/>
      <c r="H41" s="557"/>
      <c r="I41" s="557"/>
      <c r="J41" s="557"/>
      <c r="K41" s="557"/>
      <c r="L41" s="557"/>
      <c r="M41" s="557"/>
      <c r="N41" s="557"/>
      <c r="O41" s="558"/>
      <c r="P41" s="194"/>
      <c r="Q41" s="194"/>
      <c r="R41" s="194"/>
      <c r="S41" s="194"/>
      <c r="T41" s="194"/>
      <c r="U41" s="194"/>
      <c r="V41" s="194"/>
      <c r="W41" s="194"/>
      <c r="X41" s="238"/>
      <c r="Y41" s="303" t="s">
        <v>13</v>
      </c>
      <c r="Z41" s="298"/>
      <c r="AA41" s="299"/>
      <c r="AB41" s="507" t="s">
        <v>180</v>
      </c>
      <c r="AC41" s="507"/>
      <c r="AD41" s="50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9" t="s">
        <v>374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54" t="s">
        <v>346</v>
      </c>
      <c r="B44" s="655"/>
      <c r="C44" s="655"/>
      <c r="D44" s="655"/>
      <c r="E44" s="655"/>
      <c r="F44" s="656"/>
      <c r="G44" s="575" t="s">
        <v>146</v>
      </c>
      <c r="H44" s="377"/>
      <c r="I44" s="377"/>
      <c r="J44" s="377"/>
      <c r="K44" s="377"/>
      <c r="L44" s="377"/>
      <c r="M44" s="377"/>
      <c r="N44" s="377"/>
      <c r="O44" s="576"/>
      <c r="P44" s="641" t="s">
        <v>59</v>
      </c>
      <c r="Q44" s="377"/>
      <c r="R44" s="377"/>
      <c r="S44" s="377"/>
      <c r="T44" s="377"/>
      <c r="U44" s="377"/>
      <c r="V44" s="377"/>
      <c r="W44" s="377"/>
      <c r="X44" s="576"/>
      <c r="Y44" s="642"/>
      <c r="Z44" s="643"/>
      <c r="AA44" s="644"/>
      <c r="AB44" s="645" t="s">
        <v>11</v>
      </c>
      <c r="AC44" s="646"/>
      <c r="AD44" s="647"/>
      <c r="AE44" s="335" t="s">
        <v>384</v>
      </c>
      <c r="AF44" s="335"/>
      <c r="AG44" s="335"/>
      <c r="AH44" s="335"/>
      <c r="AI44" s="335" t="s">
        <v>406</v>
      </c>
      <c r="AJ44" s="335"/>
      <c r="AK44" s="335"/>
      <c r="AL44" s="335"/>
      <c r="AM44" s="335" t="s">
        <v>503</v>
      </c>
      <c r="AN44" s="335"/>
      <c r="AO44" s="335"/>
      <c r="AP44" s="335"/>
      <c r="AQ44" s="267" t="s">
        <v>230</v>
      </c>
      <c r="AR44" s="268"/>
      <c r="AS44" s="268"/>
      <c r="AT44" s="269"/>
      <c r="AU44" s="377" t="s">
        <v>134</v>
      </c>
      <c r="AV44" s="377"/>
      <c r="AW44" s="377"/>
      <c r="AX44" s="378"/>
      <c r="AY44">
        <f>COUNTA($G$46)</f>
        <v>0</v>
      </c>
    </row>
    <row r="45" spans="1:51" ht="18.75" hidden="1" customHeight="1" x14ac:dyDescent="0.15">
      <c r="A45" s="522"/>
      <c r="B45" s="523"/>
      <c r="C45" s="523"/>
      <c r="D45" s="523"/>
      <c r="E45" s="523"/>
      <c r="F45" s="524"/>
      <c r="G45" s="577"/>
      <c r="H45" s="375"/>
      <c r="I45" s="375"/>
      <c r="J45" s="375"/>
      <c r="K45" s="375"/>
      <c r="L45" s="375"/>
      <c r="M45" s="375"/>
      <c r="N45" s="375"/>
      <c r="O45" s="578"/>
      <c r="P45" s="590"/>
      <c r="Q45" s="375"/>
      <c r="R45" s="375"/>
      <c r="S45" s="375"/>
      <c r="T45" s="375"/>
      <c r="U45" s="375"/>
      <c r="V45" s="375"/>
      <c r="W45" s="375"/>
      <c r="X45" s="578"/>
      <c r="Y45" s="478"/>
      <c r="Z45" s="479"/>
      <c r="AA45" s="480"/>
      <c r="AB45" s="332"/>
      <c r="AC45" s="333"/>
      <c r="AD45" s="334"/>
      <c r="AE45" s="335"/>
      <c r="AF45" s="335"/>
      <c r="AG45" s="335"/>
      <c r="AH45" s="335"/>
      <c r="AI45" s="335"/>
      <c r="AJ45" s="335"/>
      <c r="AK45" s="335"/>
      <c r="AL45" s="335"/>
      <c r="AM45" s="335"/>
      <c r="AN45" s="335"/>
      <c r="AO45" s="335"/>
      <c r="AP45" s="335"/>
      <c r="AQ45" s="231"/>
      <c r="AR45" s="178"/>
      <c r="AS45" s="179" t="s">
        <v>231</v>
      </c>
      <c r="AT45" s="202"/>
      <c r="AU45" s="271"/>
      <c r="AV45" s="271"/>
      <c r="AW45" s="375" t="s">
        <v>179</v>
      </c>
      <c r="AX45" s="376"/>
      <c r="AY45">
        <f>$AY$44</f>
        <v>0</v>
      </c>
    </row>
    <row r="46" spans="1:51" ht="23.25" hidden="1" customHeight="1" x14ac:dyDescent="0.15">
      <c r="A46" s="525"/>
      <c r="B46" s="523"/>
      <c r="C46" s="523"/>
      <c r="D46" s="523"/>
      <c r="E46" s="523"/>
      <c r="F46" s="524"/>
      <c r="G46" s="550"/>
      <c r="H46" s="551"/>
      <c r="I46" s="551"/>
      <c r="J46" s="551"/>
      <c r="K46" s="551"/>
      <c r="L46" s="551"/>
      <c r="M46" s="551"/>
      <c r="N46" s="551"/>
      <c r="O46" s="552"/>
      <c r="P46" s="191"/>
      <c r="Q46" s="191"/>
      <c r="R46" s="191"/>
      <c r="S46" s="191"/>
      <c r="T46" s="191"/>
      <c r="U46" s="191"/>
      <c r="V46" s="191"/>
      <c r="W46" s="191"/>
      <c r="X46" s="233"/>
      <c r="Y46" s="339" t="s">
        <v>12</v>
      </c>
      <c r="Z46" s="559"/>
      <c r="AA46" s="560"/>
      <c r="AB46" s="561"/>
      <c r="AC46" s="561"/>
      <c r="AD46" s="56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6"/>
      <c r="B47" s="527"/>
      <c r="C47" s="527"/>
      <c r="D47" s="527"/>
      <c r="E47" s="527"/>
      <c r="F47" s="528"/>
      <c r="G47" s="553"/>
      <c r="H47" s="554"/>
      <c r="I47" s="554"/>
      <c r="J47" s="554"/>
      <c r="K47" s="554"/>
      <c r="L47" s="554"/>
      <c r="M47" s="554"/>
      <c r="N47" s="554"/>
      <c r="O47" s="555"/>
      <c r="P47" s="235"/>
      <c r="Q47" s="235"/>
      <c r="R47" s="235"/>
      <c r="S47" s="235"/>
      <c r="T47" s="235"/>
      <c r="U47" s="235"/>
      <c r="V47" s="235"/>
      <c r="W47" s="235"/>
      <c r="X47" s="236"/>
      <c r="Y47" s="303" t="s">
        <v>54</v>
      </c>
      <c r="Z47" s="298"/>
      <c r="AA47" s="299"/>
      <c r="AB47" s="532"/>
      <c r="AC47" s="532"/>
      <c r="AD47" s="53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7"/>
      <c r="B48" s="658"/>
      <c r="C48" s="658"/>
      <c r="D48" s="658"/>
      <c r="E48" s="658"/>
      <c r="F48" s="659"/>
      <c r="G48" s="556"/>
      <c r="H48" s="557"/>
      <c r="I48" s="557"/>
      <c r="J48" s="557"/>
      <c r="K48" s="557"/>
      <c r="L48" s="557"/>
      <c r="M48" s="557"/>
      <c r="N48" s="557"/>
      <c r="O48" s="558"/>
      <c r="P48" s="194"/>
      <c r="Q48" s="194"/>
      <c r="R48" s="194"/>
      <c r="S48" s="194"/>
      <c r="T48" s="194"/>
      <c r="U48" s="194"/>
      <c r="V48" s="194"/>
      <c r="W48" s="194"/>
      <c r="X48" s="238"/>
      <c r="Y48" s="303" t="s">
        <v>13</v>
      </c>
      <c r="Z48" s="298"/>
      <c r="AA48" s="299"/>
      <c r="AB48" s="507" t="s">
        <v>180</v>
      </c>
      <c r="AC48" s="507"/>
      <c r="AD48" s="50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9" t="s">
        <v>374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22" t="s">
        <v>346</v>
      </c>
      <c r="B51" s="523"/>
      <c r="C51" s="523"/>
      <c r="D51" s="523"/>
      <c r="E51" s="523"/>
      <c r="F51" s="524"/>
      <c r="G51" s="575" t="s">
        <v>146</v>
      </c>
      <c r="H51" s="377"/>
      <c r="I51" s="377"/>
      <c r="J51" s="377"/>
      <c r="K51" s="377"/>
      <c r="L51" s="377"/>
      <c r="M51" s="377"/>
      <c r="N51" s="377"/>
      <c r="O51" s="576"/>
      <c r="P51" s="641" t="s">
        <v>59</v>
      </c>
      <c r="Q51" s="377"/>
      <c r="R51" s="377"/>
      <c r="S51" s="377"/>
      <c r="T51" s="377"/>
      <c r="U51" s="377"/>
      <c r="V51" s="377"/>
      <c r="W51" s="377"/>
      <c r="X51" s="576"/>
      <c r="Y51" s="642"/>
      <c r="Z51" s="643"/>
      <c r="AA51" s="644"/>
      <c r="AB51" s="645" t="s">
        <v>11</v>
      </c>
      <c r="AC51" s="646"/>
      <c r="AD51" s="647"/>
      <c r="AE51" s="335" t="s">
        <v>384</v>
      </c>
      <c r="AF51" s="335"/>
      <c r="AG51" s="335"/>
      <c r="AH51" s="335"/>
      <c r="AI51" s="335" t="s">
        <v>406</v>
      </c>
      <c r="AJ51" s="335"/>
      <c r="AK51" s="335"/>
      <c r="AL51" s="335"/>
      <c r="AM51" s="335" t="s">
        <v>503</v>
      </c>
      <c r="AN51" s="335"/>
      <c r="AO51" s="335"/>
      <c r="AP51" s="335"/>
      <c r="AQ51" s="267" t="s">
        <v>230</v>
      </c>
      <c r="AR51" s="268"/>
      <c r="AS51" s="268"/>
      <c r="AT51" s="269"/>
      <c r="AU51" s="373" t="s">
        <v>134</v>
      </c>
      <c r="AV51" s="373"/>
      <c r="AW51" s="373"/>
      <c r="AX51" s="374"/>
      <c r="AY51">
        <f>COUNTA($G$53)</f>
        <v>0</v>
      </c>
    </row>
    <row r="52" spans="1:51" ht="18.75" hidden="1" customHeight="1" x14ac:dyDescent="0.15">
      <c r="A52" s="522"/>
      <c r="B52" s="523"/>
      <c r="C52" s="523"/>
      <c r="D52" s="523"/>
      <c r="E52" s="523"/>
      <c r="F52" s="524"/>
      <c r="G52" s="577"/>
      <c r="H52" s="375"/>
      <c r="I52" s="375"/>
      <c r="J52" s="375"/>
      <c r="K52" s="375"/>
      <c r="L52" s="375"/>
      <c r="M52" s="375"/>
      <c r="N52" s="375"/>
      <c r="O52" s="578"/>
      <c r="P52" s="590"/>
      <c r="Q52" s="375"/>
      <c r="R52" s="375"/>
      <c r="S52" s="375"/>
      <c r="T52" s="375"/>
      <c r="U52" s="375"/>
      <c r="V52" s="375"/>
      <c r="W52" s="375"/>
      <c r="X52" s="578"/>
      <c r="Y52" s="478"/>
      <c r="Z52" s="479"/>
      <c r="AA52" s="480"/>
      <c r="AB52" s="332"/>
      <c r="AC52" s="333"/>
      <c r="AD52" s="334"/>
      <c r="AE52" s="335"/>
      <c r="AF52" s="335"/>
      <c r="AG52" s="335"/>
      <c r="AH52" s="335"/>
      <c r="AI52" s="335"/>
      <c r="AJ52" s="335"/>
      <c r="AK52" s="335"/>
      <c r="AL52" s="335"/>
      <c r="AM52" s="335"/>
      <c r="AN52" s="335"/>
      <c r="AO52" s="335"/>
      <c r="AP52" s="335"/>
      <c r="AQ52" s="231"/>
      <c r="AR52" s="178"/>
      <c r="AS52" s="179" t="s">
        <v>231</v>
      </c>
      <c r="AT52" s="202"/>
      <c r="AU52" s="271"/>
      <c r="AV52" s="271"/>
      <c r="AW52" s="375" t="s">
        <v>179</v>
      </c>
      <c r="AX52" s="376"/>
      <c r="AY52">
        <f>$AY$51</f>
        <v>0</v>
      </c>
    </row>
    <row r="53" spans="1:51" ht="23.25" hidden="1" customHeight="1" x14ac:dyDescent="0.15">
      <c r="A53" s="525"/>
      <c r="B53" s="523"/>
      <c r="C53" s="523"/>
      <c r="D53" s="523"/>
      <c r="E53" s="523"/>
      <c r="F53" s="524"/>
      <c r="G53" s="550"/>
      <c r="H53" s="551"/>
      <c r="I53" s="551"/>
      <c r="J53" s="551"/>
      <c r="K53" s="551"/>
      <c r="L53" s="551"/>
      <c r="M53" s="551"/>
      <c r="N53" s="551"/>
      <c r="O53" s="552"/>
      <c r="P53" s="191"/>
      <c r="Q53" s="191"/>
      <c r="R53" s="191"/>
      <c r="S53" s="191"/>
      <c r="T53" s="191"/>
      <c r="U53" s="191"/>
      <c r="V53" s="191"/>
      <c r="W53" s="191"/>
      <c r="X53" s="233"/>
      <c r="Y53" s="339" t="s">
        <v>12</v>
      </c>
      <c r="Z53" s="559"/>
      <c r="AA53" s="560"/>
      <c r="AB53" s="561"/>
      <c r="AC53" s="561"/>
      <c r="AD53" s="56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6"/>
      <c r="B54" s="527"/>
      <c r="C54" s="527"/>
      <c r="D54" s="527"/>
      <c r="E54" s="527"/>
      <c r="F54" s="528"/>
      <c r="G54" s="553"/>
      <c r="H54" s="554"/>
      <c r="I54" s="554"/>
      <c r="J54" s="554"/>
      <c r="K54" s="554"/>
      <c r="L54" s="554"/>
      <c r="M54" s="554"/>
      <c r="N54" s="554"/>
      <c r="O54" s="555"/>
      <c r="P54" s="235"/>
      <c r="Q54" s="235"/>
      <c r="R54" s="235"/>
      <c r="S54" s="235"/>
      <c r="T54" s="235"/>
      <c r="U54" s="235"/>
      <c r="V54" s="235"/>
      <c r="W54" s="235"/>
      <c r="X54" s="236"/>
      <c r="Y54" s="303" t="s">
        <v>54</v>
      </c>
      <c r="Z54" s="298"/>
      <c r="AA54" s="299"/>
      <c r="AB54" s="532"/>
      <c r="AC54" s="532"/>
      <c r="AD54" s="53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7"/>
      <c r="B55" s="658"/>
      <c r="C55" s="658"/>
      <c r="D55" s="658"/>
      <c r="E55" s="658"/>
      <c r="F55" s="659"/>
      <c r="G55" s="556"/>
      <c r="H55" s="557"/>
      <c r="I55" s="557"/>
      <c r="J55" s="557"/>
      <c r="K55" s="557"/>
      <c r="L55" s="557"/>
      <c r="M55" s="557"/>
      <c r="N55" s="557"/>
      <c r="O55" s="558"/>
      <c r="P55" s="194"/>
      <c r="Q55" s="194"/>
      <c r="R55" s="194"/>
      <c r="S55" s="194"/>
      <c r="T55" s="194"/>
      <c r="U55" s="194"/>
      <c r="V55" s="194"/>
      <c r="W55" s="194"/>
      <c r="X55" s="238"/>
      <c r="Y55" s="303" t="s">
        <v>13</v>
      </c>
      <c r="Z55" s="298"/>
      <c r="AA55" s="299"/>
      <c r="AB55" s="471" t="s">
        <v>14</v>
      </c>
      <c r="AC55" s="471"/>
      <c r="AD55" s="47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9" t="s">
        <v>374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22" t="s">
        <v>346</v>
      </c>
      <c r="B58" s="523"/>
      <c r="C58" s="523"/>
      <c r="D58" s="523"/>
      <c r="E58" s="523"/>
      <c r="F58" s="524"/>
      <c r="G58" s="575" t="s">
        <v>146</v>
      </c>
      <c r="H58" s="377"/>
      <c r="I58" s="377"/>
      <c r="J58" s="377"/>
      <c r="K58" s="377"/>
      <c r="L58" s="377"/>
      <c r="M58" s="377"/>
      <c r="N58" s="377"/>
      <c r="O58" s="576"/>
      <c r="P58" s="641" t="s">
        <v>59</v>
      </c>
      <c r="Q58" s="377"/>
      <c r="R58" s="377"/>
      <c r="S58" s="377"/>
      <c r="T58" s="377"/>
      <c r="U58" s="377"/>
      <c r="V58" s="377"/>
      <c r="W58" s="377"/>
      <c r="X58" s="576"/>
      <c r="Y58" s="642"/>
      <c r="Z58" s="643"/>
      <c r="AA58" s="644"/>
      <c r="AB58" s="645" t="s">
        <v>11</v>
      </c>
      <c r="AC58" s="646"/>
      <c r="AD58" s="647"/>
      <c r="AE58" s="335" t="s">
        <v>384</v>
      </c>
      <c r="AF58" s="335"/>
      <c r="AG58" s="335"/>
      <c r="AH58" s="335"/>
      <c r="AI58" s="335" t="s">
        <v>406</v>
      </c>
      <c r="AJ58" s="335"/>
      <c r="AK58" s="335"/>
      <c r="AL58" s="335"/>
      <c r="AM58" s="335" t="s">
        <v>503</v>
      </c>
      <c r="AN58" s="335"/>
      <c r="AO58" s="335"/>
      <c r="AP58" s="335"/>
      <c r="AQ58" s="267" t="s">
        <v>230</v>
      </c>
      <c r="AR58" s="268"/>
      <c r="AS58" s="268"/>
      <c r="AT58" s="269"/>
      <c r="AU58" s="373" t="s">
        <v>134</v>
      </c>
      <c r="AV58" s="373"/>
      <c r="AW58" s="373"/>
      <c r="AX58" s="374"/>
      <c r="AY58">
        <f>COUNTA($G$60)</f>
        <v>0</v>
      </c>
    </row>
    <row r="59" spans="1:51" ht="18.75" hidden="1" customHeight="1" x14ac:dyDescent="0.15">
      <c r="A59" s="522"/>
      <c r="B59" s="523"/>
      <c r="C59" s="523"/>
      <c r="D59" s="523"/>
      <c r="E59" s="523"/>
      <c r="F59" s="524"/>
      <c r="G59" s="577"/>
      <c r="H59" s="375"/>
      <c r="I59" s="375"/>
      <c r="J59" s="375"/>
      <c r="K59" s="375"/>
      <c r="L59" s="375"/>
      <c r="M59" s="375"/>
      <c r="N59" s="375"/>
      <c r="O59" s="578"/>
      <c r="P59" s="590"/>
      <c r="Q59" s="375"/>
      <c r="R59" s="375"/>
      <c r="S59" s="375"/>
      <c r="T59" s="375"/>
      <c r="U59" s="375"/>
      <c r="V59" s="375"/>
      <c r="W59" s="375"/>
      <c r="X59" s="578"/>
      <c r="Y59" s="478"/>
      <c r="Z59" s="479"/>
      <c r="AA59" s="480"/>
      <c r="AB59" s="332"/>
      <c r="AC59" s="333"/>
      <c r="AD59" s="334"/>
      <c r="AE59" s="335"/>
      <c r="AF59" s="335"/>
      <c r="AG59" s="335"/>
      <c r="AH59" s="335"/>
      <c r="AI59" s="335"/>
      <c r="AJ59" s="335"/>
      <c r="AK59" s="335"/>
      <c r="AL59" s="335"/>
      <c r="AM59" s="335"/>
      <c r="AN59" s="335"/>
      <c r="AO59" s="335"/>
      <c r="AP59" s="335"/>
      <c r="AQ59" s="231"/>
      <c r="AR59" s="178"/>
      <c r="AS59" s="179" t="s">
        <v>231</v>
      </c>
      <c r="AT59" s="202"/>
      <c r="AU59" s="271"/>
      <c r="AV59" s="271"/>
      <c r="AW59" s="375" t="s">
        <v>179</v>
      </c>
      <c r="AX59" s="376"/>
      <c r="AY59">
        <f>$AY$58</f>
        <v>0</v>
      </c>
    </row>
    <row r="60" spans="1:51" ht="23.25" hidden="1" customHeight="1" x14ac:dyDescent="0.15">
      <c r="A60" s="525"/>
      <c r="B60" s="523"/>
      <c r="C60" s="523"/>
      <c r="D60" s="523"/>
      <c r="E60" s="523"/>
      <c r="F60" s="524"/>
      <c r="G60" s="550"/>
      <c r="H60" s="551"/>
      <c r="I60" s="551"/>
      <c r="J60" s="551"/>
      <c r="K60" s="551"/>
      <c r="L60" s="551"/>
      <c r="M60" s="551"/>
      <c r="N60" s="551"/>
      <c r="O60" s="552"/>
      <c r="P60" s="191"/>
      <c r="Q60" s="191"/>
      <c r="R60" s="191"/>
      <c r="S60" s="191"/>
      <c r="T60" s="191"/>
      <c r="U60" s="191"/>
      <c r="V60" s="191"/>
      <c r="W60" s="191"/>
      <c r="X60" s="233"/>
      <c r="Y60" s="339" t="s">
        <v>12</v>
      </c>
      <c r="Z60" s="559"/>
      <c r="AA60" s="560"/>
      <c r="AB60" s="561"/>
      <c r="AC60" s="561"/>
      <c r="AD60" s="56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6"/>
      <c r="B61" s="527"/>
      <c r="C61" s="527"/>
      <c r="D61" s="527"/>
      <c r="E61" s="527"/>
      <c r="F61" s="528"/>
      <c r="G61" s="553"/>
      <c r="H61" s="554"/>
      <c r="I61" s="554"/>
      <c r="J61" s="554"/>
      <c r="K61" s="554"/>
      <c r="L61" s="554"/>
      <c r="M61" s="554"/>
      <c r="N61" s="554"/>
      <c r="O61" s="555"/>
      <c r="P61" s="235"/>
      <c r="Q61" s="235"/>
      <c r="R61" s="235"/>
      <c r="S61" s="235"/>
      <c r="T61" s="235"/>
      <c r="U61" s="235"/>
      <c r="V61" s="235"/>
      <c r="W61" s="235"/>
      <c r="X61" s="236"/>
      <c r="Y61" s="303" t="s">
        <v>54</v>
      </c>
      <c r="Z61" s="298"/>
      <c r="AA61" s="299"/>
      <c r="AB61" s="532"/>
      <c r="AC61" s="532"/>
      <c r="AD61" s="53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6"/>
      <c r="B62" s="527"/>
      <c r="C62" s="527"/>
      <c r="D62" s="527"/>
      <c r="E62" s="527"/>
      <c r="F62" s="528"/>
      <c r="G62" s="556"/>
      <c r="H62" s="557"/>
      <c r="I62" s="557"/>
      <c r="J62" s="557"/>
      <c r="K62" s="557"/>
      <c r="L62" s="557"/>
      <c r="M62" s="557"/>
      <c r="N62" s="557"/>
      <c r="O62" s="558"/>
      <c r="P62" s="194"/>
      <c r="Q62" s="194"/>
      <c r="R62" s="194"/>
      <c r="S62" s="194"/>
      <c r="T62" s="194"/>
      <c r="U62" s="194"/>
      <c r="V62" s="194"/>
      <c r="W62" s="194"/>
      <c r="X62" s="238"/>
      <c r="Y62" s="303" t="s">
        <v>13</v>
      </c>
      <c r="Z62" s="298"/>
      <c r="AA62" s="299"/>
      <c r="AB62" s="507" t="s">
        <v>14</v>
      </c>
      <c r="AC62" s="507"/>
      <c r="AD62" s="50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9" t="s">
        <v>374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347</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342</v>
      </c>
      <c r="X65" s="872"/>
      <c r="Y65" s="875"/>
      <c r="Z65" s="875"/>
      <c r="AA65" s="876"/>
      <c r="AB65" s="869" t="s">
        <v>11</v>
      </c>
      <c r="AC65" s="865"/>
      <c r="AD65" s="866"/>
      <c r="AE65" s="335" t="s">
        <v>384</v>
      </c>
      <c r="AF65" s="335"/>
      <c r="AG65" s="335"/>
      <c r="AH65" s="335"/>
      <c r="AI65" s="335" t="s">
        <v>406</v>
      </c>
      <c r="AJ65" s="335"/>
      <c r="AK65" s="335"/>
      <c r="AL65" s="335"/>
      <c r="AM65" s="335" t="s">
        <v>503</v>
      </c>
      <c r="AN65" s="335"/>
      <c r="AO65" s="335"/>
      <c r="AP65" s="335"/>
      <c r="AQ65" s="215" t="s">
        <v>230</v>
      </c>
      <c r="AR65" s="199"/>
      <c r="AS65" s="199"/>
      <c r="AT65" s="200"/>
      <c r="AU65" s="978" t="s">
        <v>134</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231</v>
      </c>
      <c r="AT66" s="202"/>
      <c r="AU66" s="271"/>
      <c r="AV66" s="271"/>
      <c r="AW66" s="867" t="s">
        <v>345</v>
      </c>
      <c r="AX66" s="980"/>
      <c r="AY66">
        <f>$AY$65</f>
        <v>0</v>
      </c>
    </row>
    <row r="67" spans="1:51" ht="23.25" hidden="1" customHeight="1" x14ac:dyDescent="0.15">
      <c r="A67" s="853"/>
      <c r="B67" s="854"/>
      <c r="C67" s="854"/>
      <c r="D67" s="854"/>
      <c r="E67" s="854"/>
      <c r="F67" s="855"/>
      <c r="G67" s="981" t="s">
        <v>232</v>
      </c>
      <c r="H67" s="964"/>
      <c r="I67" s="965"/>
      <c r="J67" s="965"/>
      <c r="K67" s="965"/>
      <c r="L67" s="965"/>
      <c r="M67" s="965"/>
      <c r="N67" s="965"/>
      <c r="O67" s="966"/>
      <c r="P67" s="964"/>
      <c r="Q67" s="965"/>
      <c r="R67" s="965"/>
      <c r="S67" s="965"/>
      <c r="T67" s="965"/>
      <c r="U67" s="965"/>
      <c r="V67" s="966"/>
      <c r="W67" s="970"/>
      <c r="X67" s="971"/>
      <c r="Y67" s="951" t="s">
        <v>12</v>
      </c>
      <c r="Z67" s="951"/>
      <c r="AA67" s="952"/>
      <c r="AB67" s="953" t="s">
        <v>364</v>
      </c>
      <c r="AC67" s="953"/>
      <c r="AD67" s="953"/>
      <c r="AE67" s="363"/>
      <c r="AF67" s="364"/>
      <c r="AG67" s="364"/>
      <c r="AH67" s="364"/>
      <c r="AI67" s="363"/>
      <c r="AJ67" s="364"/>
      <c r="AK67" s="364"/>
      <c r="AL67" s="364"/>
      <c r="AM67" s="363"/>
      <c r="AN67" s="364"/>
      <c r="AO67" s="364"/>
      <c r="AP67" s="364"/>
      <c r="AQ67" s="363"/>
      <c r="AR67" s="364"/>
      <c r="AS67" s="364"/>
      <c r="AT67" s="822"/>
      <c r="AU67" s="364"/>
      <c r="AV67" s="364"/>
      <c r="AW67" s="364"/>
      <c r="AX67" s="365"/>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364</v>
      </c>
      <c r="AC68" s="976"/>
      <c r="AD68" s="976"/>
      <c r="AE68" s="363"/>
      <c r="AF68" s="364"/>
      <c r="AG68" s="364"/>
      <c r="AH68" s="364"/>
      <c r="AI68" s="363"/>
      <c r="AJ68" s="364"/>
      <c r="AK68" s="364"/>
      <c r="AL68" s="364"/>
      <c r="AM68" s="363"/>
      <c r="AN68" s="364"/>
      <c r="AO68" s="364"/>
      <c r="AP68" s="364"/>
      <c r="AQ68" s="363"/>
      <c r="AR68" s="364"/>
      <c r="AS68" s="364"/>
      <c r="AT68" s="822"/>
      <c r="AU68" s="364"/>
      <c r="AV68" s="364"/>
      <c r="AW68" s="364"/>
      <c r="AX68" s="365"/>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365</v>
      </c>
      <c r="AC69" s="977"/>
      <c r="AD69" s="977"/>
      <c r="AE69" s="371"/>
      <c r="AF69" s="372"/>
      <c r="AG69" s="372"/>
      <c r="AH69" s="372"/>
      <c r="AI69" s="371"/>
      <c r="AJ69" s="372"/>
      <c r="AK69" s="372"/>
      <c r="AL69" s="372"/>
      <c r="AM69" s="371"/>
      <c r="AN69" s="372"/>
      <c r="AO69" s="372"/>
      <c r="AP69" s="372"/>
      <c r="AQ69" s="363"/>
      <c r="AR69" s="364"/>
      <c r="AS69" s="364"/>
      <c r="AT69" s="822"/>
      <c r="AU69" s="364"/>
      <c r="AV69" s="364"/>
      <c r="AW69" s="364"/>
      <c r="AX69" s="365"/>
      <c r="AY69">
        <f t="shared" si="8"/>
        <v>0</v>
      </c>
    </row>
    <row r="70" spans="1:51" ht="23.25" hidden="1" customHeight="1" x14ac:dyDescent="0.15">
      <c r="A70" s="853" t="s">
        <v>352</v>
      </c>
      <c r="B70" s="854"/>
      <c r="C70" s="854"/>
      <c r="D70" s="854"/>
      <c r="E70" s="854"/>
      <c r="F70" s="855"/>
      <c r="G70" s="941" t="s">
        <v>233</v>
      </c>
      <c r="H70" s="942"/>
      <c r="I70" s="942"/>
      <c r="J70" s="942"/>
      <c r="K70" s="942"/>
      <c r="L70" s="942"/>
      <c r="M70" s="942"/>
      <c r="N70" s="942"/>
      <c r="O70" s="942"/>
      <c r="P70" s="942"/>
      <c r="Q70" s="942"/>
      <c r="R70" s="942"/>
      <c r="S70" s="942"/>
      <c r="T70" s="942"/>
      <c r="U70" s="942"/>
      <c r="V70" s="942"/>
      <c r="W70" s="945" t="s">
        <v>363</v>
      </c>
      <c r="X70" s="946"/>
      <c r="Y70" s="951" t="s">
        <v>12</v>
      </c>
      <c r="Z70" s="951"/>
      <c r="AA70" s="952"/>
      <c r="AB70" s="953" t="s">
        <v>364</v>
      </c>
      <c r="AC70" s="953"/>
      <c r="AD70" s="953"/>
      <c r="AE70" s="363"/>
      <c r="AF70" s="364"/>
      <c r="AG70" s="364"/>
      <c r="AH70" s="364"/>
      <c r="AI70" s="363"/>
      <c r="AJ70" s="364"/>
      <c r="AK70" s="364"/>
      <c r="AL70" s="364"/>
      <c r="AM70" s="363"/>
      <c r="AN70" s="364"/>
      <c r="AO70" s="364"/>
      <c r="AP70" s="364"/>
      <c r="AQ70" s="363"/>
      <c r="AR70" s="364"/>
      <c r="AS70" s="364"/>
      <c r="AT70" s="822"/>
      <c r="AU70" s="364"/>
      <c r="AV70" s="364"/>
      <c r="AW70" s="364"/>
      <c r="AX70" s="365"/>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364</v>
      </c>
      <c r="AC71" s="976"/>
      <c r="AD71" s="976"/>
      <c r="AE71" s="363"/>
      <c r="AF71" s="364"/>
      <c r="AG71" s="364"/>
      <c r="AH71" s="364"/>
      <c r="AI71" s="363"/>
      <c r="AJ71" s="364"/>
      <c r="AK71" s="364"/>
      <c r="AL71" s="364"/>
      <c r="AM71" s="363"/>
      <c r="AN71" s="364"/>
      <c r="AO71" s="364"/>
      <c r="AP71" s="364"/>
      <c r="AQ71" s="363"/>
      <c r="AR71" s="364"/>
      <c r="AS71" s="364"/>
      <c r="AT71" s="822"/>
      <c r="AU71" s="364"/>
      <c r="AV71" s="364"/>
      <c r="AW71" s="364"/>
      <c r="AX71" s="365"/>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365</v>
      </c>
      <c r="AC72" s="977"/>
      <c r="AD72" s="977"/>
      <c r="AE72" s="371"/>
      <c r="AF72" s="372"/>
      <c r="AG72" s="372"/>
      <c r="AH72" s="372"/>
      <c r="AI72" s="371"/>
      <c r="AJ72" s="372"/>
      <c r="AK72" s="372"/>
      <c r="AL72" s="372"/>
      <c r="AM72" s="371"/>
      <c r="AN72" s="372"/>
      <c r="AO72" s="372"/>
      <c r="AP72" s="940"/>
      <c r="AQ72" s="363"/>
      <c r="AR72" s="364"/>
      <c r="AS72" s="364"/>
      <c r="AT72" s="822"/>
      <c r="AU72" s="364"/>
      <c r="AV72" s="364"/>
      <c r="AW72" s="364"/>
      <c r="AX72" s="365"/>
      <c r="AY72">
        <f t="shared" si="8"/>
        <v>0</v>
      </c>
    </row>
    <row r="73" spans="1:51" ht="18.75" hidden="1" customHeight="1" x14ac:dyDescent="0.15">
      <c r="A73" s="839" t="s">
        <v>347</v>
      </c>
      <c r="B73" s="840"/>
      <c r="C73" s="840"/>
      <c r="D73" s="840"/>
      <c r="E73" s="840"/>
      <c r="F73" s="841"/>
      <c r="G73" s="814"/>
      <c r="H73" s="199" t="s">
        <v>146</v>
      </c>
      <c r="I73" s="199"/>
      <c r="J73" s="199"/>
      <c r="K73" s="199"/>
      <c r="L73" s="199"/>
      <c r="M73" s="199"/>
      <c r="N73" s="199"/>
      <c r="O73" s="200"/>
      <c r="P73" s="215" t="s">
        <v>59</v>
      </c>
      <c r="Q73" s="199"/>
      <c r="R73" s="199"/>
      <c r="S73" s="199"/>
      <c r="T73" s="199"/>
      <c r="U73" s="199"/>
      <c r="V73" s="199"/>
      <c r="W73" s="199"/>
      <c r="X73" s="200"/>
      <c r="Y73" s="816"/>
      <c r="Z73" s="817"/>
      <c r="AA73" s="818"/>
      <c r="AB73" s="215" t="s">
        <v>11</v>
      </c>
      <c r="AC73" s="199"/>
      <c r="AD73" s="200"/>
      <c r="AE73" s="335" t="s">
        <v>384</v>
      </c>
      <c r="AF73" s="335"/>
      <c r="AG73" s="335"/>
      <c r="AH73" s="335"/>
      <c r="AI73" s="335" t="s">
        <v>406</v>
      </c>
      <c r="AJ73" s="335"/>
      <c r="AK73" s="335"/>
      <c r="AL73" s="335"/>
      <c r="AM73" s="335" t="s">
        <v>503</v>
      </c>
      <c r="AN73" s="335"/>
      <c r="AO73" s="335"/>
      <c r="AP73" s="335"/>
      <c r="AQ73" s="215" t="s">
        <v>230</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231</v>
      </c>
      <c r="AT74" s="202"/>
      <c r="AU74" s="231"/>
      <c r="AV74" s="178"/>
      <c r="AW74" s="179" t="s">
        <v>179</v>
      </c>
      <c r="AX74" s="180"/>
      <c r="AY74">
        <f>$AY$73</f>
        <v>0</v>
      </c>
    </row>
    <row r="75" spans="1:51" ht="23.25" hidden="1" customHeight="1" x14ac:dyDescent="0.15">
      <c r="A75" s="842"/>
      <c r="B75" s="843"/>
      <c r="C75" s="843"/>
      <c r="D75" s="843"/>
      <c r="E75" s="843"/>
      <c r="F75" s="844"/>
      <c r="G75" s="791" t="s">
        <v>232</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9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9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4" t="s">
        <v>377</v>
      </c>
      <c r="B78" s="915"/>
      <c r="C78" s="915"/>
      <c r="D78" s="915"/>
      <c r="E78" s="912" t="s">
        <v>325</v>
      </c>
      <c r="F78" s="913"/>
      <c r="G78" s="54" t="s">
        <v>233</v>
      </c>
      <c r="H78" s="802"/>
      <c r="I78" s="245"/>
      <c r="J78" s="245"/>
      <c r="K78" s="245"/>
      <c r="L78" s="245"/>
      <c r="M78" s="245"/>
      <c r="N78" s="245"/>
      <c r="O78" s="803"/>
      <c r="P78" s="262"/>
      <c r="Q78" s="262"/>
      <c r="R78" s="262"/>
      <c r="S78" s="262"/>
      <c r="T78" s="262"/>
      <c r="U78" s="262"/>
      <c r="V78" s="262"/>
      <c r="W78" s="262"/>
      <c r="X78" s="262"/>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c r="AY78">
        <f t="shared" si="9"/>
        <v>0</v>
      </c>
    </row>
    <row r="79" spans="1:51" ht="18.75"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26" t="s">
        <v>341</v>
      </c>
      <c r="AP79" s="127"/>
      <c r="AQ79" s="127"/>
      <c r="AR79" s="76"/>
      <c r="AS79" s="126"/>
      <c r="AT79" s="127"/>
      <c r="AU79" s="127"/>
      <c r="AV79" s="127"/>
      <c r="AW79" s="127"/>
      <c r="AX79" s="128"/>
      <c r="AY79">
        <f>COUNTIF($AR$79,"☑")</f>
        <v>0</v>
      </c>
    </row>
    <row r="80" spans="1:51" ht="18.75" customHeight="1" x14ac:dyDescent="0.15">
      <c r="A80" s="529" t="s">
        <v>147</v>
      </c>
      <c r="B80" s="848" t="s">
        <v>338</v>
      </c>
      <c r="C80" s="849"/>
      <c r="D80" s="849"/>
      <c r="E80" s="849"/>
      <c r="F80" s="850"/>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694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84"/>
      <c r="AY80">
        <f>COUNTA($G$82)</f>
        <v>1</v>
      </c>
    </row>
    <row r="81" spans="1:60" ht="22.5" customHeight="1" x14ac:dyDescent="0.15">
      <c r="A81" s="530"/>
      <c r="B81" s="851"/>
      <c r="C81" s="562"/>
      <c r="D81" s="562"/>
      <c r="E81" s="562"/>
      <c r="F81" s="563"/>
      <c r="G81" s="375"/>
      <c r="H81" s="375"/>
      <c r="I81" s="375"/>
      <c r="J81" s="375"/>
      <c r="K81" s="375"/>
      <c r="L81" s="375"/>
      <c r="M81" s="375"/>
      <c r="N81" s="375"/>
      <c r="O81" s="375"/>
      <c r="P81" s="375"/>
      <c r="Q81" s="375"/>
      <c r="R81" s="375"/>
      <c r="S81" s="375"/>
      <c r="T81" s="375"/>
      <c r="U81" s="375"/>
      <c r="V81" s="375"/>
      <c r="W81" s="375"/>
      <c r="X81" s="375"/>
      <c r="Y81" s="375"/>
      <c r="Z81" s="375"/>
      <c r="AA81" s="578"/>
      <c r="AB81" s="59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30"/>
      <c r="B82" s="851"/>
      <c r="C82" s="562"/>
      <c r="D82" s="562"/>
      <c r="E82" s="562"/>
      <c r="F82" s="563"/>
      <c r="G82" s="511" t="s">
        <v>768</v>
      </c>
      <c r="H82" s="511"/>
      <c r="I82" s="511"/>
      <c r="J82" s="511"/>
      <c r="K82" s="511"/>
      <c r="L82" s="511"/>
      <c r="M82" s="511"/>
      <c r="N82" s="511"/>
      <c r="O82" s="511"/>
      <c r="P82" s="511"/>
      <c r="Q82" s="511"/>
      <c r="R82" s="511"/>
      <c r="S82" s="511"/>
      <c r="T82" s="511"/>
      <c r="U82" s="511"/>
      <c r="V82" s="511"/>
      <c r="W82" s="511"/>
      <c r="X82" s="511"/>
      <c r="Y82" s="511"/>
      <c r="Z82" s="511"/>
      <c r="AA82" s="762"/>
      <c r="AB82" s="510" t="s">
        <v>810</v>
      </c>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c r="AY82">
        <f t="shared" ref="AY82:AY89" si="10">$AY$80</f>
        <v>1</v>
      </c>
    </row>
    <row r="83" spans="1:60" ht="22.5" customHeight="1" x14ac:dyDescent="0.15">
      <c r="A83" s="530"/>
      <c r="B83" s="851"/>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c r="AY83">
        <f t="shared" si="10"/>
        <v>1</v>
      </c>
    </row>
    <row r="84" spans="1:60" ht="31.5" customHeight="1" x14ac:dyDescent="0.15">
      <c r="A84" s="530"/>
      <c r="B84" s="852"/>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4"/>
      <c r="AF84" s="514"/>
      <c r="AG84" s="514"/>
      <c r="AH84" s="514"/>
      <c r="AI84" s="514"/>
      <c r="AJ84" s="514"/>
      <c r="AK84" s="514"/>
      <c r="AL84" s="514"/>
      <c r="AM84" s="514"/>
      <c r="AN84" s="514"/>
      <c r="AO84" s="514"/>
      <c r="AP84" s="514"/>
      <c r="AQ84" s="514"/>
      <c r="AR84" s="514"/>
      <c r="AS84" s="514"/>
      <c r="AT84" s="514"/>
      <c r="AU84" s="517"/>
      <c r="AV84" s="517"/>
      <c r="AW84" s="517"/>
      <c r="AX84" s="518"/>
      <c r="AY84">
        <f t="shared" si="10"/>
        <v>1</v>
      </c>
    </row>
    <row r="85" spans="1:60" ht="18.75" customHeight="1" x14ac:dyDescent="0.15">
      <c r="A85" s="530"/>
      <c r="B85" s="562" t="s">
        <v>145</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203"/>
      <c r="Z85" s="204"/>
      <c r="AA85" s="205"/>
      <c r="AB85" s="468" t="s">
        <v>11</v>
      </c>
      <c r="AC85" s="469"/>
      <c r="AD85" s="470"/>
      <c r="AE85" s="335" t="s">
        <v>384</v>
      </c>
      <c r="AF85" s="335"/>
      <c r="AG85" s="335"/>
      <c r="AH85" s="335"/>
      <c r="AI85" s="335" t="s">
        <v>406</v>
      </c>
      <c r="AJ85" s="335"/>
      <c r="AK85" s="335"/>
      <c r="AL85" s="335"/>
      <c r="AM85" s="335" t="s">
        <v>503</v>
      </c>
      <c r="AN85" s="335"/>
      <c r="AO85" s="335"/>
      <c r="AP85" s="335"/>
      <c r="AQ85" s="215" t="s">
        <v>230</v>
      </c>
      <c r="AR85" s="199"/>
      <c r="AS85" s="199"/>
      <c r="AT85" s="200"/>
      <c r="AU85" s="369" t="s">
        <v>134</v>
      </c>
      <c r="AV85" s="369"/>
      <c r="AW85" s="369"/>
      <c r="AX85" s="370"/>
      <c r="AY85">
        <f t="shared" si="10"/>
        <v>1</v>
      </c>
      <c r="AZ85" s="10"/>
      <c r="BA85" s="10"/>
      <c r="BB85" s="10"/>
      <c r="BC85" s="10"/>
    </row>
    <row r="86" spans="1:60" ht="18.75" customHeight="1" x14ac:dyDescent="0.15">
      <c r="A86" s="530"/>
      <c r="B86" s="562"/>
      <c r="C86" s="562"/>
      <c r="D86" s="562"/>
      <c r="E86" s="562"/>
      <c r="F86" s="563"/>
      <c r="G86" s="577"/>
      <c r="H86" s="375"/>
      <c r="I86" s="375"/>
      <c r="J86" s="375"/>
      <c r="K86" s="375"/>
      <c r="L86" s="375"/>
      <c r="M86" s="375"/>
      <c r="N86" s="375"/>
      <c r="O86" s="578"/>
      <c r="P86" s="590"/>
      <c r="Q86" s="375"/>
      <c r="R86" s="375"/>
      <c r="S86" s="375"/>
      <c r="T86" s="375"/>
      <c r="U86" s="375"/>
      <c r="V86" s="375"/>
      <c r="W86" s="375"/>
      <c r="X86" s="578"/>
      <c r="Y86" s="203"/>
      <c r="Z86" s="204"/>
      <c r="AA86" s="205"/>
      <c r="AB86" s="332"/>
      <c r="AC86" s="333"/>
      <c r="AD86" s="334"/>
      <c r="AE86" s="335"/>
      <c r="AF86" s="335"/>
      <c r="AG86" s="335"/>
      <c r="AH86" s="335"/>
      <c r="AI86" s="335"/>
      <c r="AJ86" s="335"/>
      <c r="AK86" s="335"/>
      <c r="AL86" s="335"/>
      <c r="AM86" s="335"/>
      <c r="AN86" s="335"/>
      <c r="AO86" s="335"/>
      <c r="AP86" s="335"/>
      <c r="AQ86" s="270"/>
      <c r="AR86" s="271"/>
      <c r="AS86" s="179" t="s">
        <v>231</v>
      </c>
      <c r="AT86" s="202"/>
      <c r="AU86" s="271">
        <v>5</v>
      </c>
      <c r="AV86" s="271"/>
      <c r="AW86" s="375" t="s">
        <v>179</v>
      </c>
      <c r="AX86" s="376"/>
      <c r="AY86">
        <f t="shared" si="10"/>
        <v>1</v>
      </c>
      <c r="AZ86" s="10"/>
      <c r="BA86" s="10"/>
      <c r="BB86" s="10"/>
      <c r="BC86" s="10"/>
      <c r="BD86" s="10"/>
      <c r="BE86" s="10"/>
      <c r="BF86" s="10"/>
      <c r="BG86" s="10"/>
      <c r="BH86" s="10"/>
    </row>
    <row r="87" spans="1:60" ht="23.25" customHeight="1" x14ac:dyDescent="0.15">
      <c r="A87" s="530"/>
      <c r="B87" s="562"/>
      <c r="C87" s="562"/>
      <c r="D87" s="562"/>
      <c r="E87" s="562"/>
      <c r="F87" s="563"/>
      <c r="G87" s="232" t="s">
        <v>769</v>
      </c>
      <c r="H87" s="191"/>
      <c r="I87" s="191"/>
      <c r="J87" s="191"/>
      <c r="K87" s="191"/>
      <c r="L87" s="191"/>
      <c r="M87" s="191"/>
      <c r="N87" s="191"/>
      <c r="O87" s="233"/>
      <c r="P87" s="191" t="s">
        <v>816</v>
      </c>
      <c r="Q87" s="807"/>
      <c r="R87" s="807"/>
      <c r="S87" s="807"/>
      <c r="T87" s="807"/>
      <c r="U87" s="807"/>
      <c r="V87" s="807"/>
      <c r="W87" s="807"/>
      <c r="X87" s="808"/>
      <c r="Y87" s="765" t="s">
        <v>62</v>
      </c>
      <c r="Z87" s="766"/>
      <c r="AA87" s="767"/>
      <c r="AB87" s="561" t="s">
        <v>718</v>
      </c>
      <c r="AC87" s="561"/>
      <c r="AD87" s="561"/>
      <c r="AE87" s="363" t="s">
        <v>717</v>
      </c>
      <c r="AF87" s="364"/>
      <c r="AG87" s="364"/>
      <c r="AH87" s="364"/>
      <c r="AI87" s="363">
        <v>54</v>
      </c>
      <c r="AJ87" s="364"/>
      <c r="AK87" s="364"/>
      <c r="AL87" s="364"/>
      <c r="AM87" s="363">
        <v>60</v>
      </c>
      <c r="AN87" s="364"/>
      <c r="AO87" s="364"/>
      <c r="AP87" s="364"/>
      <c r="AQ87" s="166" t="s">
        <v>825</v>
      </c>
      <c r="AR87" s="167"/>
      <c r="AS87" s="167"/>
      <c r="AT87" s="168"/>
      <c r="AU87" s="364" t="s">
        <v>826</v>
      </c>
      <c r="AV87" s="364"/>
      <c r="AW87" s="364"/>
      <c r="AX87" s="365"/>
      <c r="AY87">
        <f t="shared" si="10"/>
        <v>1</v>
      </c>
    </row>
    <row r="88" spans="1:60" ht="23.25" customHeight="1" x14ac:dyDescent="0.15">
      <c r="A88" s="530"/>
      <c r="B88" s="562"/>
      <c r="C88" s="562"/>
      <c r="D88" s="562"/>
      <c r="E88" s="562"/>
      <c r="F88" s="563"/>
      <c r="G88" s="234"/>
      <c r="H88" s="235"/>
      <c r="I88" s="235"/>
      <c r="J88" s="235"/>
      <c r="K88" s="235"/>
      <c r="L88" s="235"/>
      <c r="M88" s="235"/>
      <c r="N88" s="235"/>
      <c r="O88" s="236"/>
      <c r="P88" s="809"/>
      <c r="Q88" s="809"/>
      <c r="R88" s="809"/>
      <c r="S88" s="809"/>
      <c r="T88" s="809"/>
      <c r="U88" s="809"/>
      <c r="V88" s="809"/>
      <c r="W88" s="809"/>
      <c r="X88" s="810"/>
      <c r="Y88" s="742" t="s">
        <v>54</v>
      </c>
      <c r="Z88" s="743"/>
      <c r="AA88" s="744"/>
      <c r="AB88" s="532" t="s">
        <v>718</v>
      </c>
      <c r="AC88" s="532"/>
      <c r="AD88" s="532"/>
      <c r="AE88" s="363" t="s">
        <v>711</v>
      </c>
      <c r="AF88" s="364"/>
      <c r="AG88" s="364"/>
      <c r="AH88" s="364"/>
      <c r="AI88" s="363">
        <v>56</v>
      </c>
      <c r="AJ88" s="364"/>
      <c r="AK88" s="364"/>
      <c r="AL88" s="364"/>
      <c r="AM88" s="363">
        <v>60</v>
      </c>
      <c r="AN88" s="364"/>
      <c r="AO88" s="364"/>
      <c r="AP88" s="364"/>
      <c r="AQ88" s="166" t="s">
        <v>828</v>
      </c>
      <c r="AR88" s="167"/>
      <c r="AS88" s="167"/>
      <c r="AT88" s="168"/>
      <c r="AU88" s="364">
        <v>60</v>
      </c>
      <c r="AV88" s="364"/>
      <c r="AW88" s="364"/>
      <c r="AX88" s="365"/>
      <c r="AY88">
        <f t="shared" si="10"/>
        <v>1</v>
      </c>
      <c r="AZ88" s="10"/>
      <c r="BA88" s="10"/>
      <c r="BB88" s="10"/>
      <c r="BC88" s="10"/>
    </row>
    <row r="89" spans="1:60" ht="23.25" customHeight="1" x14ac:dyDescent="0.15">
      <c r="A89" s="530"/>
      <c r="B89" s="564"/>
      <c r="C89" s="564"/>
      <c r="D89" s="564"/>
      <c r="E89" s="564"/>
      <c r="F89" s="565"/>
      <c r="G89" s="237"/>
      <c r="H89" s="194"/>
      <c r="I89" s="194"/>
      <c r="J89" s="194"/>
      <c r="K89" s="194"/>
      <c r="L89" s="194"/>
      <c r="M89" s="194"/>
      <c r="N89" s="194"/>
      <c r="O89" s="238"/>
      <c r="P89" s="304"/>
      <c r="Q89" s="304"/>
      <c r="R89" s="304"/>
      <c r="S89" s="304"/>
      <c r="T89" s="304"/>
      <c r="U89" s="304"/>
      <c r="V89" s="304"/>
      <c r="W89" s="304"/>
      <c r="X89" s="811"/>
      <c r="Y89" s="742" t="s">
        <v>13</v>
      </c>
      <c r="Z89" s="743"/>
      <c r="AA89" s="744"/>
      <c r="AB89" s="471" t="s">
        <v>14</v>
      </c>
      <c r="AC89" s="471"/>
      <c r="AD89" s="471"/>
      <c r="AE89" s="371" t="s">
        <v>709</v>
      </c>
      <c r="AF89" s="372"/>
      <c r="AG89" s="372"/>
      <c r="AH89" s="372"/>
      <c r="AI89" s="371">
        <v>96</v>
      </c>
      <c r="AJ89" s="372"/>
      <c r="AK89" s="372"/>
      <c r="AL89" s="372"/>
      <c r="AM89" s="371">
        <v>100</v>
      </c>
      <c r="AN89" s="372"/>
      <c r="AO89" s="372"/>
      <c r="AP89" s="372"/>
      <c r="AQ89" s="166" t="s">
        <v>826</v>
      </c>
      <c r="AR89" s="167"/>
      <c r="AS89" s="167"/>
      <c r="AT89" s="168"/>
      <c r="AU89" s="364" t="s">
        <v>825</v>
      </c>
      <c r="AV89" s="364"/>
      <c r="AW89" s="364"/>
      <c r="AX89" s="365"/>
      <c r="AY89">
        <f t="shared" si="10"/>
        <v>1</v>
      </c>
      <c r="AZ89" s="10"/>
      <c r="BA89" s="10"/>
      <c r="BB89" s="10"/>
      <c r="BC89" s="10"/>
      <c r="BD89" s="10"/>
      <c r="BE89" s="10"/>
      <c r="BF89" s="10"/>
      <c r="BG89" s="10"/>
      <c r="BH89" s="10"/>
    </row>
    <row r="90" spans="1:60" ht="18.75" customHeight="1" x14ac:dyDescent="0.15">
      <c r="A90" s="530"/>
      <c r="B90" s="562" t="s">
        <v>145</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203"/>
      <c r="Z90" s="204"/>
      <c r="AA90" s="205"/>
      <c r="AB90" s="468" t="s">
        <v>11</v>
      </c>
      <c r="AC90" s="469"/>
      <c r="AD90" s="470"/>
      <c r="AE90" s="335" t="s">
        <v>384</v>
      </c>
      <c r="AF90" s="335"/>
      <c r="AG90" s="335"/>
      <c r="AH90" s="335"/>
      <c r="AI90" s="335" t="s">
        <v>406</v>
      </c>
      <c r="AJ90" s="335"/>
      <c r="AK90" s="335"/>
      <c r="AL90" s="335"/>
      <c r="AM90" s="335" t="s">
        <v>503</v>
      </c>
      <c r="AN90" s="335"/>
      <c r="AO90" s="335"/>
      <c r="AP90" s="335"/>
      <c r="AQ90" s="215" t="s">
        <v>230</v>
      </c>
      <c r="AR90" s="199"/>
      <c r="AS90" s="199"/>
      <c r="AT90" s="200"/>
      <c r="AU90" s="369" t="s">
        <v>134</v>
      </c>
      <c r="AV90" s="369"/>
      <c r="AW90" s="369"/>
      <c r="AX90" s="370"/>
      <c r="AY90">
        <f>COUNTA($G$92)</f>
        <v>1</v>
      </c>
    </row>
    <row r="91" spans="1:60" ht="18.75" customHeight="1" x14ac:dyDescent="0.15">
      <c r="A91" s="530"/>
      <c r="B91" s="562"/>
      <c r="C91" s="562"/>
      <c r="D91" s="562"/>
      <c r="E91" s="562"/>
      <c r="F91" s="563"/>
      <c r="G91" s="577"/>
      <c r="H91" s="375"/>
      <c r="I91" s="375"/>
      <c r="J91" s="375"/>
      <c r="K91" s="375"/>
      <c r="L91" s="375"/>
      <c r="M91" s="375"/>
      <c r="N91" s="375"/>
      <c r="O91" s="578"/>
      <c r="P91" s="590"/>
      <c r="Q91" s="375"/>
      <c r="R91" s="375"/>
      <c r="S91" s="375"/>
      <c r="T91" s="375"/>
      <c r="U91" s="375"/>
      <c r="V91" s="375"/>
      <c r="W91" s="375"/>
      <c r="X91" s="578"/>
      <c r="Y91" s="203"/>
      <c r="Z91" s="204"/>
      <c r="AA91" s="205"/>
      <c r="AB91" s="332"/>
      <c r="AC91" s="333"/>
      <c r="AD91" s="334"/>
      <c r="AE91" s="335"/>
      <c r="AF91" s="335"/>
      <c r="AG91" s="335"/>
      <c r="AH91" s="335"/>
      <c r="AI91" s="335"/>
      <c r="AJ91" s="335"/>
      <c r="AK91" s="335"/>
      <c r="AL91" s="335"/>
      <c r="AM91" s="335"/>
      <c r="AN91" s="335"/>
      <c r="AO91" s="335"/>
      <c r="AP91" s="335"/>
      <c r="AQ91" s="270"/>
      <c r="AR91" s="271"/>
      <c r="AS91" s="179" t="s">
        <v>231</v>
      </c>
      <c r="AT91" s="202"/>
      <c r="AU91" s="271"/>
      <c r="AV91" s="271"/>
      <c r="AW91" s="375" t="s">
        <v>179</v>
      </c>
      <c r="AX91" s="376"/>
      <c r="AY91">
        <f>$AY$90</f>
        <v>1</v>
      </c>
      <c r="AZ91" s="10"/>
      <c r="BA91" s="10"/>
      <c r="BB91" s="10"/>
      <c r="BC91" s="10"/>
    </row>
    <row r="92" spans="1:60" ht="23.25" customHeight="1" x14ac:dyDescent="0.15">
      <c r="A92" s="530"/>
      <c r="B92" s="562"/>
      <c r="C92" s="562"/>
      <c r="D92" s="562"/>
      <c r="E92" s="562"/>
      <c r="F92" s="563"/>
      <c r="G92" s="232" t="s">
        <v>770</v>
      </c>
      <c r="H92" s="191"/>
      <c r="I92" s="191"/>
      <c r="J92" s="191"/>
      <c r="K92" s="191"/>
      <c r="L92" s="191"/>
      <c r="M92" s="191"/>
      <c r="N92" s="191"/>
      <c r="O92" s="233"/>
      <c r="P92" s="191" t="s">
        <v>771</v>
      </c>
      <c r="Q92" s="807"/>
      <c r="R92" s="807"/>
      <c r="S92" s="807"/>
      <c r="T92" s="807"/>
      <c r="U92" s="807"/>
      <c r="V92" s="807"/>
      <c r="W92" s="807"/>
      <c r="X92" s="808"/>
      <c r="Y92" s="765" t="s">
        <v>62</v>
      </c>
      <c r="Z92" s="766"/>
      <c r="AA92" s="767"/>
      <c r="AB92" s="561" t="s">
        <v>723</v>
      </c>
      <c r="AC92" s="561"/>
      <c r="AD92" s="561"/>
      <c r="AE92" s="363">
        <v>3</v>
      </c>
      <c r="AF92" s="364"/>
      <c r="AG92" s="364"/>
      <c r="AH92" s="364"/>
      <c r="AI92" s="363">
        <v>6</v>
      </c>
      <c r="AJ92" s="364"/>
      <c r="AK92" s="364"/>
      <c r="AL92" s="364"/>
      <c r="AM92" s="363">
        <v>5</v>
      </c>
      <c r="AN92" s="364"/>
      <c r="AO92" s="364"/>
      <c r="AP92" s="364"/>
      <c r="AQ92" s="166" t="s">
        <v>717</v>
      </c>
      <c r="AR92" s="167"/>
      <c r="AS92" s="167"/>
      <c r="AT92" s="168"/>
      <c r="AU92" s="364" t="s">
        <v>709</v>
      </c>
      <c r="AV92" s="364"/>
      <c r="AW92" s="364"/>
      <c r="AX92" s="365"/>
      <c r="AY92">
        <f t="shared" ref="AY92:AY94" si="11">$AY$90</f>
        <v>1</v>
      </c>
      <c r="AZ92" s="10"/>
      <c r="BA92" s="10"/>
      <c r="BB92" s="10"/>
      <c r="BC92" s="10"/>
      <c r="BD92" s="10"/>
      <c r="BE92" s="10"/>
      <c r="BF92" s="10"/>
      <c r="BG92" s="10"/>
      <c r="BH92" s="10"/>
    </row>
    <row r="93" spans="1:60" ht="23.25" customHeight="1" x14ac:dyDescent="0.15">
      <c r="A93" s="530"/>
      <c r="B93" s="562"/>
      <c r="C93" s="562"/>
      <c r="D93" s="562"/>
      <c r="E93" s="562"/>
      <c r="F93" s="563"/>
      <c r="G93" s="234"/>
      <c r="H93" s="235"/>
      <c r="I93" s="235"/>
      <c r="J93" s="235"/>
      <c r="K93" s="235"/>
      <c r="L93" s="235"/>
      <c r="M93" s="235"/>
      <c r="N93" s="235"/>
      <c r="O93" s="236"/>
      <c r="P93" s="809"/>
      <c r="Q93" s="809"/>
      <c r="R93" s="809"/>
      <c r="S93" s="809"/>
      <c r="T93" s="809"/>
      <c r="U93" s="809"/>
      <c r="V93" s="809"/>
      <c r="W93" s="809"/>
      <c r="X93" s="810"/>
      <c r="Y93" s="742" t="s">
        <v>54</v>
      </c>
      <c r="Z93" s="743"/>
      <c r="AA93" s="744"/>
      <c r="AB93" s="532" t="s">
        <v>723</v>
      </c>
      <c r="AC93" s="532"/>
      <c r="AD93" s="532"/>
      <c r="AE93" s="363">
        <v>6</v>
      </c>
      <c r="AF93" s="364"/>
      <c r="AG93" s="364"/>
      <c r="AH93" s="364"/>
      <c r="AI93" s="363">
        <v>6</v>
      </c>
      <c r="AJ93" s="364"/>
      <c r="AK93" s="364"/>
      <c r="AL93" s="364"/>
      <c r="AM93" s="363">
        <v>4</v>
      </c>
      <c r="AN93" s="364"/>
      <c r="AO93" s="364"/>
      <c r="AP93" s="364"/>
      <c r="AQ93" s="166" t="s">
        <v>720</v>
      </c>
      <c r="AR93" s="167"/>
      <c r="AS93" s="167"/>
      <c r="AT93" s="168"/>
      <c r="AU93" s="364" t="s">
        <v>709</v>
      </c>
      <c r="AV93" s="364"/>
      <c r="AW93" s="364"/>
      <c r="AX93" s="365"/>
      <c r="AY93">
        <f t="shared" si="11"/>
        <v>1</v>
      </c>
    </row>
    <row r="94" spans="1:60" ht="23.25" customHeight="1" x14ac:dyDescent="0.15">
      <c r="A94" s="530"/>
      <c r="B94" s="564"/>
      <c r="C94" s="564"/>
      <c r="D94" s="564"/>
      <c r="E94" s="564"/>
      <c r="F94" s="565"/>
      <c r="G94" s="237"/>
      <c r="H94" s="194"/>
      <c r="I94" s="194"/>
      <c r="J94" s="194"/>
      <c r="K94" s="194"/>
      <c r="L94" s="194"/>
      <c r="M94" s="194"/>
      <c r="N94" s="194"/>
      <c r="O94" s="238"/>
      <c r="P94" s="304"/>
      <c r="Q94" s="304"/>
      <c r="R94" s="304"/>
      <c r="S94" s="304"/>
      <c r="T94" s="304"/>
      <c r="U94" s="304"/>
      <c r="V94" s="304"/>
      <c r="W94" s="304"/>
      <c r="X94" s="811"/>
      <c r="Y94" s="742" t="s">
        <v>13</v>
      </c>
      <c r="Z94" s="743"/>
      <c r="AA94" s="744"/>
      <c r="AB94" s="471" t="s">
        <v>14</v>
      </c>
      <c r="AC94" s="471"/>
      <c r="AD94" s="471"/>
      <c r="AE94" s="371">
        <v>50</v>
      </c>
      <c r="AF94" s="372"/>
      <c r="AG94" s="372"/>
      <c r="AH94" s="372"/>
      <c r="AI94" s="371">
        <v>100</v>
      </c>
      <c r="AJ94" s="372"/>
      <c r="AK94" s="372"/>
      <c r="AL94" s="372"/>
      <c r="AM94" s="371">
        <v>125</v>
      </c>
      <c r="AN94" s="372"/>
      <c r="AO94" s="372"/>
      <c r="AP94" s="372"/>
      <c r="AQ94" s="166" t="s">
        <v>728</v>
      </c>
      <c r="AR94" s="167"/>
      <c r="AS94" s="167"/>
      <c r="AT94" s="168"/>
      <c r="AU94" s="364" t="s">
        <v>721</v>
      </c>
      <c r="AV94" s="364"/>
      <c r="AW94" s="364"/>
      <c r="AX94" s="365"/>
      <c r="AY94">
        <f t="shared" si="11"/>
        <v>1</v>
      </c>
      <c r="AZ94" s="10"/>
      <c r="BA94" s="10"/>
      <c r="BB94" s="10"/>
      <c r="BC94" s="10"/>
    </row>
    <row r="95" spans="1:60" ht="18.75" customHeight="1" x14ac:dyDescent="0.15">
      <c r="A95" s="530"/>
      <c r="B95" s="562" t="s">
        <v>145</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203"/>
      <c r="Z95" s="204"/>
      <c r="AA95" s="205"/>
      <c r="AB95" s="468" t="s">
        <v>11</v>
      </c>
      <c r="AC95" s="469"/>
      <c r="AD95" s="470"/>
      <c r="AE95" s="335" t="s">
        <v>384</v>
      </c>
      <c r="AF95" s="335"/>
      <c r="AG95" s="335"/>
      <c r="AH95" s="335"/>
      <c r="AI95" s="335" t="s">
        <v>406</v>
      </c>
      <c r="AJ95" s="335"/>
      <c r="AK95" s="335"/>
      <c r="AL95" s="335"/>
      <c r="AM95" s="335" t="s">
        <v>503</v>
      </c>
      <c r="AN95" s="335"/>
      <c r="AO95" s="335"/>
      <c r="AP95" s="335"/>
      <c r="AQ95" s="215" t="s">
        <v>230</v>
      </c>
      <c r="AR95" s="199"/>
      <c r="AS95" s="199"/>
      <c r="AT95" s="200"/>
      <c r="AU95" s="369" t="s">
        <v>134</v>
      </c>
      <c r="AV95" s="369"/>
      <c r="AW95" s="369"/>
      <c r="AX95" s="370"/>
      <c r="AY95">
        <f>COUNTA($G$97)</f>
        <v>1</v>
      </c>
      <c r="AZ95" s="10"/>
      <c r="BA95" s="10"/>
      <c r="BB95" s="10"/>
      <c r="BC95" s="10"/>
      <c r="BD95" s="10"/>
      <c r="BE95" s="10"/>
      <c r="BF95" s="10"/>
      <c r="BG95" s="10"/>
      <c r="BH95" s="10"/>
    </row>
    <row r="96" spans="1:60" ht="18.75" customHeight="1" x14ac:dyDescent="0.15">
      <c r="A96" s="530"/>
      <c r="B96" s="562"/>
      <c r="C96" s="562"/>
      <c r="D96" s="562"/>
      <c r="E96" s="562"/>
      <c r="F96" s="563"/>
      <c r="G96" s="577"/>
      <c r="H96" s="375"/>
      <c r="I96" s="375"/>
      <c r="J96" s="375"/>
      <c r="K96" s="375"/>
      <c r="L96" s="375"/>
      <c r="M96" s="375"/>
      <c r="N96" s="375"/>
      <c r="O96" s="578"/>
      <c r="P96" s="590"/>
      <c r="Q96" s="375"/>
      <c r="R96" s="375"/>
      <c r="S96" s="375"/>
      <c r="T96" s="375"/>
      <c r="U96" s="375"/>
      <c r="V96" s="375"/>
      <c r="W96" s="375"/>
      <c r="X96" s="578"/>
      <c r="Y96" s="203"/>
      <c r="Z96" s="204"/>
      <c r="AA96" s="205"/>
      <c r="AB96" s="332"/>
      <c r="AC96" s="333"/>
      <c r="AD96" s="334"/>
      <c r="AE96" s="335"/>
      <c r="AF96" s="335"/>
      <c r="AG96" s="335"/>
      <c r="AH96" s="335"/>
      <c r="AI96" s="335"/>
      <c r="AJ96" s="335"/>
      <c r="AK96" s="335"/>
      <c r="AL96" s="335"/>
      <c r="AM96" s="335"/>
      <c r="AN96" s="335"/>
      <c r="AO96" s="335"/>
      <c r="AP96" s="335"/>
      <c r="AQ96" s="270"/>
      <c r="AR96" s="271"/>
      <c r="AS96" s="179" t="s">
        <v>231</v>
      </c>
      <c r="AT96" s="202"/>
      <c r="AU96" s="271"/>
      <c r="AV96" s="271"/>
      <c r="AW96" s="375" t="s">
        <v>179</v>
      </c>
      <c r="AX96" s="376"/>
      <c r="AY96">
        <f>$AY$95</f>
        <v>1</v>
      </c>
    </row>
    <row r="97" spans="1:60" ht="23.25" customHeight="1" x14ac:dyDescent="0.15">
      <c r="A97" s="530"/>
      <c r="B97" s="562"/>
      <c r="C97" s="562"/>
      <c r="D97" s="562"/>
      <c r="E97" s="562"/>
      <c r="F97" s="563"/>
      <c r="G97" s="232" t="s">
        <v>724</v>
      </c>
      <c r="H97" s="191"/>
      <c r="I97" s="191"/>
      <c r="J97" s="191"/>
      <c r="K97" s="191"/>
      <c r="L97" s="191"/>
      <c r="M97" s="191"/>
      <c r="N97" s="191"/>
      <c r="O97" s="233"/>
      <c r="P97" s="191" t="s">
        <v>725</v>
      </c>
      <c r="Q97" s="807"/>
      <c r="R97" s="807"/>
      <c r="S97" s="807"/>
      <c r="T97" s="807"/>
      <c r="U97" s="807"/>
      <c r="V97" s="807"/>
      <c r="W97" s="807"/>
      <c r="X97" s="808"/>
      <c r="Y97" s="765" t="s">
        <v>62</v>
      </c>
      <c r="Z97" s="766"/>
      <c r="AA97" s="767"/>
      <c r="AB97" s="403" t="s">
        <v>726</v>
      </c>
      <c r="AC97" s="404"/>
      <c r="AD97" s="405"/>
      <c r="AE97" s="363">
        <v>18</v>
      </c>
      <c r="AF97" s="364"/>
      <c r="AG97" s="364"/>
      <c r="AH97" s="822"/>
      <c r="AI97" s="363">
        <v>35</v>
      </c>
      <c r="AJ97" s="364"/>
      <c r="AK97" s="364"/>
      <c r="AL97" s="822"/>
      <c r="AM97" s="363" t="s">
        <v>772</v>
      </c>
      <c r="AN97" s="364"/>
      <c r="AO97" s="364"/>
      <c r="AP97" s="364"/>
      <c r="AQ97" s="166" t="s">
        <v>717</v>
      </c>
      <c r="AR97" s="167"/>
      <c r="AS97" s="167"/>
      <c r="AT97" s="168"/>
      <c r="AU97" s="364" t="s">
        <v>709</v>
      </c>
      <c r="AV97" s="364"/>
      <c r="AW97" s="364"/>
      <c r="AX97" s="365"/>
      <c r="AY97">
        <f t="shared" ref="AY97:AY99" si="12">$AY$95</f>
        <v>1</v>
      </c>
      <c r="AZ97" s="10"/>
      <c r="BA97" s="10"/>
      <c r="BB97" s="10"/>
      <c r="BC97" s="10"/>
    </row>
    <row r="98" spans="1:60" ht="23.25" customHeight="1" x14ac:dyDescent="0.15">
      <c r="A98" s="530"/>
      <c r="B98" s="562"/>
      <c r="C98" s="562"/>
      <c r="D98" s="562"/>
      <c r="E98" s="562"/>
      <c r="F98" s="563"/>
      <c r="G98" s="234"/>
      <c r="H98" s="235"/>
      <c r="I98" s="235"/>
      <c r="J98" s="235"/>
      <c r="K98" s="235"/>
      <c r="L98" s="235"/>
      <c r="M98" s="235"/>
      <c r="N98" s="235"/>
      <c r="O98" s="236"/>
      <c r="P98" s="809"/>
      <c r="Q98" s="809"/>
      <c r="R98" s="809"/>
      <c r="S98" s="809"/>
      <c r="T98" s="809"/>
      <c r="U98" s="809"/>
      <c r="V98" s="809"/>
      <c r="W98" s="809"/>
      <c r="X98" s="810"/>
      <c r="Y98" s="742" t="s">
        <v>54</v>
      </c>
      <c r="Z98" s="743"/>
      <c r="AA98" s="744"/>
      <c r="AB98" s="300" t="s">
        <v>727</v>
      </c>
      <c r="AC98" s="301"/>
      <c r="AD98" s="302"/>
      <c r="AE98" s="363">
        <v>18</v>
      </c>
      <c r="AF98" s="364"/>
      <c r="AG98" s="364"/>
      <c r="AH98" s="822"/>
      <c r="AI98" s="363">
        <v>36</v>
      </c>
      <c r="AJ98" s="364"/>
      <c r="AK98" s="364"/>
      <c r="AL98" s="822"/>
      <c r="AM98" s="363" t="s">
        <v>772</v>
      </c>
      <c r="AN98" s="364"/>
      <c r="AO98" s="364"/>
      <c r="AP98" s="364"/>
      <c r="AQ98" s="166" t="s">
        <v>720</v>
      </c>
      <c r="AR98" s="167"/>
      <c r="AS98" s="167"/>
      <c r="AT98" s="168"/>
      <c r="AU98" s="364" t="s">
        <v>709</v>
      </c>
      <c r="AV98" s="364"/>
      <c r="AW98" s="364"/>
      <c r="AX98" s="365"/>
      <c r="AY98">
        <f t="shared" si="12"/>
        <v>1</v>
      </c>
      <c r="AZ98" s="10"/>
      <c r="BA98" s="10"/>
      <c r="BB98" s="10"/>
      <c r="BC98" s="10"/>
      <c r="BD98" s="10"/>
      <c r="BE98" s="10"/>
      <c r="BF98" s="10"/>
      <c r="BG98" s="10"/>
      <c r="BH98" s="10"/>
    </row>
    <row r="99" spans="1:60" ht="23.25" customHeight="1" thickBot="1" x14ac:dyDescent="0.2">
      <c r="A99" s="531"/>
      <c r="B99" s="882"/>
      <c r="C99" s="882"/>
      <c r="D99" s="882"/>
      <c r="E99" s="882"/>
      <c r="F99" s="883"/>
      <c r="G99" s="812"/>
      <c r="H99" s="248"/>
      <c r="I99" s="248"/>
      <c r="J99" s="248"/>
      <c r="K99" s="248"/>
      <c r="L99" s="248"/>
      <c r="M99" s="248"/>
      <c r="N99" s="248"/>
      <c r="O99" s="813"/>
      <c r="P99" s="845"/>
      <c r="Q99" s="845"/>
      <c r="R99" s="845"/>
      <c r="S99" s="845"/>
      <c r="T99" s="845"/>
      <c r="U99" s="845"/>
      <c r="V99" s="845"/>
      <c r="W99" s="845"/>
      <c r="X99" s="846"/>
      <c r="Y99" s="490" t="s">
        <v>13</v>
      </c>
      <c r="Z99" s="491"/>
      <c r="AA99" s="492"/>
      <c r="AB99" s="472" t="s">
        <v>14</v>
      </c>
      <c r="AC99" s="473"/>
      <c r="AD99" s="474"/>
      <c r="AE99" s="823">
        <v>100</v>
      </c>
      <c r="AF99" s="824"/>
      <c r="AG99" s="824"/>
      <c r="AH99" s="847"/>
      <c r="AI99" s="823">
        <v>97</v>
      </c>
      <c r="AJ99" s="824"/>
      <c r="AK99" s="824"/>
      <c r="AL99" s="847"/>
      <c r="AM99" s="823" t="s">
        <v>772</v>
      </c>
      <c r="AN99" s="824"/>
      <c r="AO99" s="824"/>
      <c r="AP99" s="824"/>
      <c r="AQ99" s="166" t="s">
        <v>728</v>
      </c>
      <c r="AR99" s="167"/>
      <c r="AS99" s="167"/>
      <c r="AT99" s="168"/>
      <c r="AU99" s="364" t="s">
        <v>721</v>
      </c>
      <c r="AV99" s="364"/>
      <c r="AW99" s="364"/>
      <c r="AX99" s="365"/>
      <c r="AY99">
        <f t="shared" si="12"/>
        <v>1</v>
      </c>
    </row>
    <row r="100" spans="1:60" ht="31.5" customHeight="1" x14ac:dyDescent="0.15">
      <c r="A100" s="834" t="s">
        <v>348</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75"/>
      <c r="Z100" s="476"/>
      <c r="AA100" s="477"/>
      <c r="AB100" s="859" t="s">
        <v>11</v>
      </c>
      <c r="AC100" s="859"/>
      <c r="AD100" s="859"/>
      <c r="AE100" s="825" t="s">
        <v>384</v>
      </c>
      <c r="AF100" s="826"/>
      <c r="AG100" s="826"/>
      <c r="AH100" s="827"/>
      <c r="AI100" s="825" t="s">
        <v>406</v>
      </c>
      <c r="AJ100" s="826"/>
      <c r="AK100" s="826"/>
      <c r="AL100" s="827"/>
      <c r="AM100" s="825" t="s">
        <v>503</v>
      </c>
      <c r="AN100" s="826"/>
      <c r="AO100" s="826"/>
      <c r="AP100" s="827"/>
      <c r="AQ100" s="928" t="s">
        <v>411</v>
      </c>
      <c r="AR100" s="929"/>
      <c r="AS100" s="929"/>
      <c r="AT100" s="930"/>
      <c r="AU100" s="928" t="s">
        <v>535</v>
      </c>
      <c r="AV100" s="929"/>
      <c r="AW100" s="929"/>
      <c r="AX100" s="931"/>
    </row>
    <row r="101" spans="1:60" ht="23.25" customHeight="1" x14ac:dyDescent="0.15">
      <c r="A101" s="501"/>
      <c r="B101" s="502"/>
      <c r="C101" s="502"/>
      <c r="D101" s="502"/>
      <c r="E101" s="502"/>
      <c r="F101" s="503"/>
      <c r="G101" s="191" t="s">
        <v>729</v>
      </c>
      <c r="H101" s="191"/>
      <c r="I101" s="191"/>
      <c r="J101" s="191"/>
      <c r="K101" s="191"/>
      <c r="L101" s="191"/>
      <c r="M101" s="191"/>
      <c r="N101" s="191"/>
      <c r="O101" s="191"/>
      <c r="P101" s="191"/>
      <c r="Q101" s="191"/>
      <c r="R101" s="191"/>
      <c r="S101" s="191"/>
      <c r="T101" s="191"/>
      <c r="U101" s="191"/>
      <c r="V101" s="191"/>
      <c r="W101" s="191"/>
      <c r="X101" s="233"/>
      <c r="Y101" s="821" t="s">
        <v>55</v>
      </c>
      <c r="Z101" s="728"/>
      <c r="AA101" s="729"/>
      <c r="AB101" s="561" t="s">
        <v>718</v>
      </c>
      <c r="AC101" s="561"/>
      <c r="AD101" s="561"/>
      <c r="AE101" s="358">
        <v>6</v>
      </c>
      <c r="AF101" s="358"/>
      <c r="AG101" s="358"/>
      <c r="AH101" s="358"/>
      <c r="AI101" s="358">
        <v>11</v>
      </c>
      <c r="AJ101" s="358"/>
      <c r="AK101" s="358"/>
      <c r="AL101" s="358"/>
      <c r="AM101" s="358">
        <v>0</v>
      </c>
      <c r="AN101" s="358"/>
      <c r="AO101" s="358"/>
      <c r="AP101" s="358"/>
      <c r="AQ101" s="358" t="s">
        <v>828</v>
      </c>
      <c r="AR101" s="358"/>
      <c r="AS101" s="358"/>
      <c r="AT101" s="358"/>
      <c r="AU101" s="363" t="s">
        <v>825</v>
      </c>
      <c r="AV101" s="364"/>
      <c r="AW101" s="364"/>
      <c r="AX101" s="365"/>
    </row>
    <row r="102" spans="1:60" ht="23.25" customHeight="1" x14ac:dyDescent="0.15">
      <c r="A102" s="504"/>
      <c r="B102" s="505"/>
      <c r="C102" s="505"/>
      <c r="D102" s="505"/>
      <c r="E102" s="505"/>
      <c r="F102" s="506"/>
      <c r="G102" s="194"/>
      <c r="H102" s="194"/>
      <c r="I102" s="194"/>
      <c r="J102" s="194"/>
      <c r="K102" s="194"/>
      <c r="L102" s="194"/>
      <c r="M102" s="194"/>
      <c r="N102" s="194"/>
      <c r="O102" s="194"/>
      <c r="P102" s="194"/>
      <c r="Q102" s="194"/>
      <c r="R102" s="194"/>
      <c r="S102" s="194"/>
      <c r="T102" s="194"/>
      <c r="U102" s="194"/>
      <c r="V102" s="194"/>
      <c r="W102" s="194"/>
      <c r="X102" s="238"/>
      <c r="Y102" s="484" t="s">
        <v>56</v>
      </c>
      <c r="Z102" s="340"/>
      <c r="AA102" s="341"/>
      <c r="AB102" s="561" t="s">
        <v>718</v>
      </c>
      <c r="AC102" s="561"/>
      <c r="AD102" s="561"/>
      <c r="AE102" s="358" t="s">
        <v>709</v>
      </c>
      <c r="AF102" s="358"/>
      <c r="AG102" s="358"/>
      <c r="AH102" s="358"/>
      <c r="AI102" s="358">
        <v>6</v>
      </c>
      <c r="AJ102" s="358"/>
      <c r="AK102" s="358"/>
      <c r="AL102" s="358"/>
      <c r="AM102" s="358">
        <v>6</v>
      </c>
      <c r="AN102" s="358"/>
      <c r="AO102" s="358"/>
      <c r="AP102" s="358"/>
      <c r="AQ102" s="358">
        <v>4</v>
      </c>
      <c r="AR102" s="358"/>
      <c r="AS102" s="358"/>
      <c r="AT102" s="358"/>
      <c r="AU102" s="371">
        <v>4</v>
      </c>
      <c r="AV102" s="372"/>
      <c r="AW102" s="372"/>
      <c r="AX102" s="932"/>
    </row>
    <row r="103" spans="1:60" ht="31.5" customHeight="1" x14ac:dyDescent="0.15">
      <c r="A103" s="498" t="s">
        <v>348</v>
      </c>
      <c r="B103" s="499"/>
      <c r="C103" s="499"/>
      <c r="D103" s="499"/>
      <c r="E103" s="499"/>
      <c r="F103" s="500"/>
      <c r="G103" s="743" t="s">
        <v>60</v>
      </c>
      <c r="H103" s="743"/>
      <c r="I103" s="743"/>
      <c r="J103" s="743"/>
      <c r="K103" s="743"/>
      <c r="L103" s="743"/>
      <c r="M103" s="743"/>
      <c r="N103" s="743"/>
      <c r="O103" s="743"/>
      <c r="P103" s="743"/>
      <c r="Q103" s="743"/>
      <c r="R103" s="743"/>
      <c r="S103" s="743"/>
      <c r="T103" s="743"/>
      <c r="U103" s="743"/>
      <c r="V103" s="743"/>
      <c r="W103" s="743"/>
      <c r="X103" s="744"/>
      <c r="Y103" s="478"/>
      <c r="Z103" s="479"/>
      <c r="AA103" s="480"/>
      <c r="AB103" s="303" t="s">
        <v>11</v>
      </c>
      <c r="AC103" s="298"/>
      <c r="AD103" s="299"/>
      <c r="AE103" s="335" t="s">
        <v>384</v>
      </c>
      <c r="AF103" s="335"/>
      <c r="AG103" s="335"/>
      <c r="AH103" s="335"/>
      <c r="AI103" s="335" t="s">
        <v>406</v>
      </c>
      <c r="AJ103" s="335"/>
      <c r="AK103" s="335"/>
      <c r="AL103" s="335"/>
      <c r="AM103" s="335" t="s">
        <v>503</v>
      </c>
      <c r="AN103" s="335"/>
      <c r="AO103" s="335"/>
      <c r="AP103" s="335"/>
      <c r="AQ103" s="360" t="s">
        <v>411</v>
      </c>
      <c r="AR103" s="361"/>
      <c r="AS103" s="361"/>
      <c r="AT103" s="361"/>
      <c r="AU103" s="360" t="s">
        <v>535</v>
      </c>
      <c r="AV103" s="361"/>
      <c r="AW103" s="361"/>
      <c r="AX103" s="362"/>
      <c r="AY103">
        <f>COUNTA($G$104)</f>
        <v>1</v>
      </c>
    </row>
    <row r="104" spans="1:60" ht="23.25" customHeight="1" x14ac:dyDescent="0.15">
      <c r="A104" s="501"/>
      <c r="B104" s="502"/>
      <c r="C104" s="502"/>
      <c r="D104" s="502"/>
      <c r="E104" s="502"/>
      <c r="F104" s="503"/>
      <c r="G104" s="191" t="s">
        <v>811</v>
      </c>
      <c r="H104" s="191"/>
      <c r="I104" s="191"/>
      <c r="J104" s="191"/>
      <c r="K104" s="191"/>
      <c r="L104" s="191"/>
      <c r="M104" s="191"/>
      <c r="N104" s="191"/>
      <c r="O104" s="191"/>
      <c r="P104" s="191"/>
      <c r="Q104" s="191"/>
      <c r="R104" s="191"/>
      <c r="S104" s="191"/>
      <c r="T104" s="191"/>
      <c r="U104" s="191"/>
      <c r="V104" s="191"/>
      <c r="W104" s="191"/>
      <c r="X104" s="233"/>
      <c r="Y104" s="487" t="s">
        <v>55</v>
      </c>
      <c r="Z104" s="488"/>
      <c r="AA104" s="489"/>
      <c r="AB104" s="481" t="s">
        <v>718</v>
      </c>
      <c r="AC104" s="482"/>
      <c r="AD104" s="483"/>
      <c r="AE104" s="358">
        <v>6</v>
      </c>
      <c r="AF104" s="358"/>
      <c r="AG104" s="358"/>
      <c r="AH104" s="358"/>
      <c r="AI104" s="358">
        <v>6</v>
      </c>
      <c r="AJ104" s="358"/>
      <c r="AK104" s="358"/>
      <c r="AL104" s="358"/>
      <c r="AM104" s="358">
        <v>4</v>
      </c>
      <c r="AN104" s="358"/>
      <c r="AO104" s="358"/>
      <c r="AP104" s="358"/>
      <c r="AQ104" s="358" t="s">
        <v>825</v>
      </c>
      <c r="AR104" s="358"/>
      <c r="AS104" s="358"/>
      <c r="AT104" s="358"/>
      <c r="AU104" s="358" t="s">
        <v>825</v>
      </c>
      <c r="AV104" s="358"/>
      <c r="AW104" s="358"/>
      <c r="AX104" s="359"/>
      <c r="AY104">
        <f>$AY$103</f>
        <v>1</v>
      </c>
    </row>
    <row r="105" spans="1:60" ht="23.25" customHeight="1" x14ac:dyDescent="0.15">
      <c r="A105" s="504"/>
      <c r="B105" s="505"/>
      <c r="C105" s="505"/>
      <c r="D105" s="505"/>
      <c r="E105" s="505"/>
      <c r="F105" s="506"/>
      <c r="G105" s="194"/>
      <c r="H105" s="194"/>
      <c r="I105" s="194"/>
      <c r="J105" s="194"/>
      <c r="K105" s="194"/>
      <c r="L105" s="194"/>
      <c r="M105" s="194"/>
      <c r="N105" s="194"/>
      <c r="O105" s="194"/>
      <c r="P105" s="194"/>
      <c r="Q105" s="194"/>
      <c r="R105" s="194"/>
      <c r="S105" s="194"/>
      <c r="T105" s="194"/>
      <c r="U105" s="194"/>
      <c r="V105" s="194"/>
      <c r="W105" s="194"/>
      <c r="X105" s="238"/>
      <c r="Y105" s="484" t="s">
        <v>56</v>
      </c>
      <c r="Z105" s="485"/>
      <c r="AA105" s="486"/>
      <c r="AB105" s="403" t="s">
        <v>718</v>
      </c>
      <c r="AC105" s="404"/>
      <c r="AD105" s="405"/>
      <c r="AE105" s="358">
        <v>5</v>
      </c>
      <c r="AF105" s="358"/>
      <c r="AG105" s="358"/>
      <c r="AH105" s="358"/>
      <c r="AI105" s="358">
        <v>4</v>
      </c>
      <c r="AJ105" s="358"/>
      <c r="AK105" s="358"/>
      <c r="AL105" s="358"/>
      <c r="AM105" s="358">
        <v>4</v>
      </c>
      <c r="AN105" s="358"/>
      <c r="AO105" s="358"/>
      <c r="AP105" s="358"/>
      <c r="AQ105" s="358">
        <v>4</v>
      </c>
      <c r="AR105" s="358"/>
      <c r="AS105" s="358"/>
      <c r="AT105" s="358"/>
      <c r="AU105" s="358">
        <v>4</v>
      </c>
      <c r="AV105" s="358"/>
      <c r="AW105" s="358"/>
      <c r="AX105" s="359"/>
      <c r="AY105">
        <f>$AY$103</f>
        <v>1</v>
      </c>
    </row>
    <row r="106" spans="1:60" ht="31.5" customHeight="1" x14ac:dyDescent="0.15">
      <c r="A106" s="498" t="s">
        <v>348</v>
      </c>
      <c r="B106" s="499"/>
      <c r="C106" s="499"/>
      <c r="D106" s="499"/>
      <c r="E106" s="499"/>
      <c r="F106" s="500"/>
      <c r="G106" s="743" t="s">
        <v>60</v>
      </c>
      <c r="H106" s="743"/>
      <c r="I106" s="743"/>
      <c r="J106" s="743"/>
      <c r="K106" s="743"/>
      <c r="L106" s="743"/>
      <c r="M106" s="743"/>
      <c r="N106" s="743"/>
      <c r="O106" s="743"/>
      <c r="P106" s="743"/>
      <c r="Q106" s="743"/>
      <c r="R106" s="743"/>
      <c r="S106" s="743"/>
      <c r="T106" s="743"/>
      <c r="U106" s="743"/>
      <c r="V106" s="743"/>
      <c r="W106" s="743"/>
      <c r="X106" s="744"/>
      <c r="Y106" s="478"/>
      <c r="Z106" s="479"/>
      <c r="AA106" s="480"/>
      <c r="AB106" s="303" t="s">
        <v>11</v>
      </c>
      <c r="AC106" s="298"/>
      <c r="AD106" s="299"/>
      <c r="AE106" s="335" t="s">
        <v>384</v>
      </c>
      <c r="AF106" s="335"/>
      <c r="AG106" s="335"/>
      <c r="AH106" s="335"/>
      <c r="AI106" s="335" t="s">
        <v>406</v>
      </c>
      <c r="AJ106" s="335"/>
      <c r="AK106" s="335"/>
      <c r="AL106" s="335"/>
      <c r="AM106" s="335" t="s">
        <v>503</v>
      </c>
      <c r="AN106" s="335"/>
      <c r="AO106" s="335"/>
      <c r="AP106" s="335"/>
      <c r="AQ106" s="360" t="s">
        <v>411</v>
      </c>
      <c r="AR106" s="361"/>
      <c r="AS106" s="361"/>
      <c r="AT106" s="361"/>
      <c r="AU106" s="360" t="s">
        <v>535</v>
      </c>
      <c r="AV106" s="361"/>
      <c r="AW106" s="361"/>
      <c r="AX106" s="362"/>
      <c r="AY106">
        <f>COUNTA($G$107)</f>
        <v>1</v>
      </c>
    </row>
    <row r="107" spans="1:60" ht="23.25" customHeight="1" x14ac:dyDescent="0.15">
      <c r="A107" s="501"/>
      <c r="B107" s="502"/>
      <c r="C107" s="502"/>
      <c r="D107" s="502"/>
      <c r="E107" s="502"/>
      <c r="F107" s="503"/>
      <c r="G107" s="191" t="s">
        <v>730</v>
      </c>
      <c r="H107" s="191"/>
      <c r="I107" s="191"/>
      <c r="J107" s="191"/>
      <c r="K107" s="191"/>
      <c r="L107" s="191"/>
      <c r="M107" s="191"/>
      <c r="N107" s="191"/>
      <c r="O107" s="191"/>
      <c r="P107" s="191"/>
      <c r="Q107" s="191"/>
      <c r="R107" s="191"/>
      <c r="S107" s="191"/>
      <c r="T107" s="191"/>
      <c r="U107" s="191"/>
      <c r="V107" s="191"/>
      <c r="W107" s="191"/>
      <c r="X107" s="233"/>
      <c r="Y107" s="487" t="s">
        <v>55</v>
      </c>
      <c r="Z107" s="488"/>
      <c r="AA107" s="489"/>
      <c r="AB107" s="481" t="s">
        <v>718</v>
      </c>
      <c r="AC107" s="482"/>
      <c r="AD107" s="483"/>
      <c r="AE107" s="358" t="s">
        <v>721</v>
      </c>
      <c r="AF107" s="358"/>
      <c r="AG107" s="358"/>
      <c r="AH107" s="358"/>
      <c r="AI107" s="358">
        <v>214</v>
      </c>
      <c r="AJ107" s="358"/>
      <c r="AK107" s="358"/>
      <c r="AL107" s="358"/>
      <c r="AM107" s="358">
        <v>224</v>
      </c>
      <c r="AN107" s="358"/>
      <c r="AO107" s="358"/>
      <c r="AP107" s="358"/>
      <c r="AQ107" s="358" t="s">
        <v>828</v>
      </c>
      <c r="AR107" s="358"/>
      <c r="AS107" s="358"/>
      <c r="AT107" s="358"/>
      <c r="AU107" s="358" t="s">
        <v>825</v>
      </c>
      <c r="AV107" s="358"/>
      <c r="AW107" s="358"/>
      <c r="AX107" s="359"/>
      <c r="AY107">
        <f>$AY$106</f>
        <v>1</v>
      </c>
    </row>
    <row r="108" spans="1:60" ht="23.25" customHeight="1" x14ac:dyDescent="0.15">
      <c r="A108" s="504"/>
      <c r="B108" s="505"/>
      <c r="C108" s="505"/>
      <c r="D108" s="505"/>
      <c r="E108" s="505"/>
      <c r="F108" s="506"/>
      <c r="G108" s="194"/>
      <c r="H108" s="194"/>
      <c r="I108" s="194"/>
      <c r="J108" s="194"/>
      <c r="K108" s="194"/>
      <c r="L108" s="194"/>
      <c r="M108" s="194"/>
      <c r="N108" s="194"/>
      <c r="O108" s="194"/>
      <c r="P108" s="194"/>
      <c r="Q108" s="194"/>
      <c r="R108" s="194"/>
      <c r="S108" s="194"/>
      <c r="T108" s="194"/>
      <c r="U108" s="194"/>
      <c r="V108" s="194"/>
      <c r="W108" s="194"/>
      <c r="X108" s="238"/>
      <c r="Y108" s="484" t="s">
        <v>56</v>
      </c>
      <c r="Z108" s="485"/>
      <c r="AA108" s="486"/>
      <c r="AB108" s="403" t="s">
        <v>718</v>
      </c>
      <c r="AC108" s="404"/>
      <c r="AD108" s="405"/>
      <c r="AE108" s="358" t="s">
        <v>709</v>
      </c>
      <c r="AF108" s="358"/>
      <c r="AG108" s="358"/>
      <c r="AH108" s="358"/>
      <c r="AI108" s="358">
        <v>220</v>
      </c>
      <c r="AJ108" s="358"/>
      <c r="AK108" s="358"/>
      <c r="AL108" s="358"/>
      <c r="AM108" s="358">
        <v>220</v>
      </c>
      <c r="AN108" s="358"/>
      <c r="AO108" s="358"/>
      <c r="AP108" s="358"/>
      <c r="AQ108" s="358">
        <v>220</v>
      </c>
      <c r="AR108" s="358"/>
      <c r="AS108" s="358"/>
      <c r="AT108" s="358"/>
      <c r="AU108" s="358" t="s">
        <v>825</v>
      </c>
      <c r="AV108" s="358"/>
      <c r="AW108" s="358"/>
      <c r="AX108" s="359"/>
      <c r="AY108">
        <f>$AY$106</f>
        <v>1</v>
      </c>
    </row>
    <row r="109" spans="1:60" ht="31.5" customHeight="1" x14ac:dyDescent="0.15">
      <c r="A109" s="498" t="s">
        <v>348</v>
      </c>
      <c r="B109" s="499"/>
      <c r="C109" s="499"/>
      <c r="D109" s="499"/>
      <c r="E109" s="499"/>
      <c r="F109" s="500"/>
      <c r="G109" s="743" t="s">
        <v>60</v>
      </c>
      <c r="H109" s="743"/>
      <c r="I109" s="743"/>
      <c r="J109" s="743"/>
      <c r="K109" s="743"/>
      <c r="L109" s="743"/>
      <c r="M109" s="743"/>
      <c r="N109" s="743"/>
      <c r="O109" s="743"/>
      <c r="P109" s="743"/>
      <c r="Q109" s="743"/>
      <c r="R109" s="743"/>
      <c r="S109" s="743"/>
      <c r="T109" s="743"/>
      <c r="U109" s="743"/>
      <c r="V109" s="743"/>
      <c r="W109" s="743"/>
      <c r="X109" s="744"/>
      <c r="Y109" s="478"/>
      <c r="Z109" s="479"/>
      <c r="AA109" s="480"/>
      <c r="AB109" s="303" t="s">
        <v>11</v>
      </c>
      <c r="AC109" s="298"/>
      <c r="AD109" s="299"/>
      <c r="AE109" s="335" t="s">
        <v>384</v>
      </c>
      <c r="AF109" s="335"/>
      <c r="AG109" s="335"/>
      <c r="AH109" s="335"/>
      <c r="AI109" s="335" t="s">
        <v>406</v>
      </c>
      <c r="AJ109" s="335"/>
      <c r="AK109" s="335"/>
      <c r="AL109" s="335"/>
      <c r="AM109" s="335" t="s">
        <v>503</v>
      </c>
      <c r="AN109" s="335"/>
      <c r="AO109" s="335"/>
      <c r="AP109" s="335"/>
      <c r="AQ109" s="360" t="s">
        <v>411</v>
      </c>
      <c r="AR109" s="361"/>
      <c r="AS109" s="361"/>
      <c r="AT109" s="361"/>
      <c r="AU109" s="360" t="s">
        <v>535</v>
      </c>
      <c r="AV109" s="361"/>
      <c r="AW109" s="361"/>
      <c r="AX109" s="362"/>
      <c r="AY109">
        <f>COUNTA($G$110)</f>
        <v>1</v>
      </c>
    </row>
    <row r="110" spans="1:60" ht="23.25" customHeight="1" x14ac:dyDescent="0.15">
      <c r="A110" s="501"/>
      <c r="B110" s="502"/>
      <c r="C110" s="502"/>
      <c r="D110" s="502"/>
      <c r="E110" s="502"/>
      <c r="F110" s="503"/>
      <c r="G110" s="191" t="s">
        <v>731</v>
      </c>
      <c r="H110" s="191"/>
      <c r="I110" s="191"/>
      <c r="J110" s="191"/>
      <c r="K110" s="191"/>
      <c r="L110" s="191"/>
      <c r="M110" s="191"/>
      <c r="N110" s="191"/>
      <c r="O110" s="191"/>
      <c r="P110" s="191"/>
      <c r="Q110" s="191"/>
      <c r="R110" s="191"/>
      <c r="S110" s="191"/>
      <c r="T110" s="191"/>
      <c r="U110" s="191"/>
      <c r="V110" s="191"/>
      <c r="W110" s="191"/>
      <c r="X110" s="233"/>
      <c r="Y110" s="487" t="s">
        <v>55</v>
      </c>
      <c r="Z110" s="488"/>
      <c r="AA110" s="489"/>
      <c r="AB110" s="481" t="s">
        <v>718</v>
      </c>
      <c r="AC110" s="482"/>
      <c r="AD110" s="483"/>
      <c r="AE110" s="358">
        <v>2212</v>
      </c>
      <c r="AF110" s="358"/>
      <c r="AG110" s="358"/>
      <c r="AH110" s="358"/>
      <c r="AI110" s="358">
        <v>0</v>
      </c>
      <c r="AJ110" s="358"/>
      <c r="AK110" s="358"/>
      <c r="AL110" s="358"/>
      <c r="AM110" s="358">
        <v>20</v>
      </c>
      <c r="AN110" s="358"/>
      <c r="AO110" s="358"/>
      <c r="AP110" s="358"/>
      <c r="AQ110" s="358" t="s">
        <v>772</v>
      </c>
      <c r="AR110" s="358"/>
      <c r="AS110" s="358"/>
      <c r="AT110" s="358"/>
      <c r="AU110" s="358" t="s">
        <v>772</v>
      </c>
      <c r="AV110" s="358"/>
      <c r="AW110" s="358"/>
      <c r="AX110" s="359"/>
      <c r="AY110">
        <f>$AY$109</f>
        <v>1</v>
      </c>
    </row>
    <row r="111" spans="1:60" ht="23.25" customHeight="1" x14ac:dyDescent="0.15">
      <c r="A111" s="504"/>
      <c r="B111" s="505"/>
      <c r="C111" s="505"/>
      <c r="D111" s="505"/>
      <c r="E111" s="505"/>
      <c r="F111" s="506"/>
      <c r="G111" s="194"/>
      <c r="H111" s="194"/>
      <c r="I111" s="194"/>
      <c r="J111" s="194"/>
      <c r="K111" s="194"/>
      <c r="L111" s="194"/>
      <c r="M111" s="194"/>
      <c r="N111" s="194"/>
      <c r="O111" s="194"/>
      <c r="P111" s="194"/>
      <c r="Q111" s="194"/>
      <c r="R111" s="194"/>
      <c r="S111" s="194"/>
      <c r="T111" s="194"/>
      <c r="U111" s="194"/>
      <c r="V111" s="194"/>
      <c r="W111" s="194"/>
      <c r="X111" s="238"/>
      <c r="Y111" s="484" t="s">
        <v>56</v>
      </c>
      <c r="Z111" s="485"/>
      <c r="AA111" s="486"/>
      <c r="AB111" s="403" t="s">
        <v>718</v>
      </c>
      <c r="AC111" s="404"/>
      <c r="AD111" s="405"/>
      <c r="AE111" s="358">
        <v>1136</v>
      </c>
      <c r="AF111" s="358"/>
      <c r="AG111" s="358"/>
      <c r="AH111" s="358"/>
      <c r="AI111" s="358">
        <v>1136</v>
      </c>
      <c r="AJ111" s="358"/>
      <c r="AK111" s="358"/>
      <c r="AL111" s="358"/>
      <c r="AM111" s="358" t="s">
        <v>772</v>
      </c>
      <c r="AN111" s="358"/>
      <c r="AO111" s="358"/>
      <c r="AP111" s="358"/>
      <c r="AQ111" s="358" t="s">
        <v>772</v>
      </c>
      <c r="AR111" s="358"/>
      <c r="AS111" s="358"/>
      <c r="AT111" s="358"/>
      <c r="AU111" s="358" t="s">
        <v>772</v>
      </c>
      <c r="AV111" s="358"/>
      <c r="AW111" s="358"/>
      <c r="AX111" s="359"/>
      <c r="AY111">
        <f>$AY$109</f>
        <v>1</v>
      </c>
    </row>
    <row r="112" spans="1:60" ht="31.5" customHeight="1" x14ac:dyDescent="0.15">
      <c r="A112" s="498" t="s">
        <v>348</v>
      </c>
      <c r="B112" s="499"/>
      <c r="C112" s="499"/>
      <c r="D112" s="499"/>
      <c r="E112" s="499"/>
      <c r="F112" s="500"/>
      <c r="G112" s="743" t="s">
        <v>60</v>
      </c>
      <c r="H112" s="743"/>
      <c r="I112" s="743"/>
      <c r="J112" s="743"/>
      <c r="K112" s="743"/>
      <c r="L112" s="743"/>
      <c r="M112" s="743"/>
      <c r="N112" s="743"/>
      <c r="O112" s="743"/>
      <c r="P112" s="743"/>
      <c r="Q112" s="743"/>
      <c r="R112" s="743"/>
      <c r="S112" s="743"/>
      <c r="T112" s="743"/>
      <c r="U112" s="743"/>
      <c r="V112" s="743"/>
      <c r="W112" s="743"/>
      <c r="X112" s="744"/>
      <c r="Y112" s="478"/>
      <c r="Z112" s="479"/>
      <c r="AA112" s="480"/>
      <c r="AB112" s="303" t="s">
        <v>11</v>
      </c>
      <c r="AC112" s="298"/>
      <c r="AD112" s="299"/>
      <c r="AE112" s="335" t="s">
        <v>384</v>
      </c>
      <c r="AF112" s="335"/>
      <c r="AG112" s="335"/>
      <c r="AH112" s="335"/>
      <c r="AI112" s="335" t="s">
        <v>406</v>
      </c>
      <c r="AJ112" s="335"/>
      <c r="AK112" s="335"/>
      <c r="AL112" s="335"/>
      <c r="AM112" s="335" t="s">
        <v>503</v>
      </c>
      <c r="AN112" s="335"/>
      <c r="AO112" s="335"/>
      <c r="AP112" s="335"/>
      <c r="AQ112" s="360" t="s">
        <v>411</v>
      </c>
      <c r="AR112" s="361"/>
      <c r="AS112" s="361"/>
      <c r="AT112" s="361"/>
      <c r="AU112" s="360" t="s">
        <v>535</v>
      </c>
      <c r="AV112" s="361"/>
      <c r="AW112" s="361"/>
      <c r="AX112" s="362"/>
      <c r="AY112">
        <f>COUNTA($G$113)</f>
        <v>1</v>
      </c>
    </row>
    <row r="113" spans="1:51" ht="23.25" customHeight="1" x14ac:dyDescent="0.15">
      <c r="A113" s="501"/>
      <c r="B113" s="502"/>
      <c r="C113" s="502"/>
      <c r="D113" s="502"/>
      <c r="E113" s="502"/>
      <c r="F113" s="503"/>
      <c r="G113" s="191" t="s">
        <v>732</v>
      </c>
      <c r="H113" s="191"/>
      <c r="I113" s="191"/>
      <c r="J113" s="191"/>
      <c r="K113" s="191"/>
      <c r="L113" s="191"/>
      <c r="M113" s="191"/>
      <c r="N113" s="191"/>
      <c r="O113" s="191"/>
      <c r="P113" s="191"/>
      <c r="Q113" s="191"/>
      <c r="R113" s="191"/>
      <c r="S113" s="191"/>
      <c r="T113" s="191"/>
      <c r="U113" s="191"/>
      <c r="V113" s="191"/>
      <c r="W113" s="191"/>
      <c r="X113" s="233"/>
      <c r="Y113" s="487" t="s">
        <v>55</v>
      </c>
      <c r="Z113" s="488"/>
      <c r="AA113" s="489"/>
      <c r="AB113" s="481" t="s">
        <v>718</v>
      </c>
      <c r="AC113" s="482"/>
      <c r="AD113" s="483"/>
      <c r="AE113" s="358">
        <v>2552</v>
      </c>
      <c r="AF113" s="358"/>
      <c r="AG113" s="358"/>
      <c r="AH113" s="358"/>
      <c r="AI113" s="358">
        <v>393</v>
      </c>
      <c r="AJ113" s="358"/>
      <c r="AK113" s="358"/>
      <c r="AL113" s="358"/>
      <c r="AM113" s="358">
        <v>298</v>
      </c>
      <c r="AN113" s="358"/>
      <c r="AO113" s="358"/>
      <c r="AP113" s="358"/>
      <c r="AQ113" s="363" t="s">
        <v>772</v>
      </c>
      <c r="AR113" s="364"/>
      <c r="AS113" s="364"/>
      <c r="AT113" s="822"/>
      <c r="AU113" s="358" t="s">
        <v>772</v>
      </c>
      <c r="AV113" s="358"/>
      <c r="AW113" s="358"/>
      <c r="AX113" s="359"/>
      <c r="AY113">
        <f>$AY$112</f>
        <v>1</v>
      </c>
    </row>
    <row r="114" spans="1:51" ht="23.25" customHeight="1" x14ac:dyDescent="0.15">
      <c r="A114" s="504"/>
      <c r="B114" s="505"/>
      <c r="C114" s="505"/>
      <c r="D114" s="505"/>
      <c r="E114" s="505"/>
      <c r="F114" s="506"/>
      <c r="G114" s="194"/>
      <c r="H114" s="194"/>
      <c r="I114" s="194"/>
      <c r="J114" s="194"/>
      <c r="K114" s="194"/>
      <c r="L114" s="194"/>
      <c r="M114" s="194"/>
      <c r="N114" s="194"/>
      <c r="O114" s="194"/>
      <c r="P114" s="194"/>
      <c r="Q114" s="194"/>
      <c r="R114" s="194"/>
      <c r="S114" s="194"/>
      <c r="T114" s="194"/>
      <c r="U114" s="194"/>
      <c r="V114" s="194"/>
      <c r="W114" s="194"/>
      <c r="X114" s="238"/>
      <c r="Y114" s="484" t="s">
        <v>56</v>
      </c>
      <c r="Z114" s="485"/>
      <c r="AA114" s="486"/>
      <c r="AB114" s="403" t="s">
        <v>718</v>
      </c>
      <c r="AC114" s="404"/>
      <c r="AD114" s="405"/>
      <c r="AE114" s="366">
        <v>986</v>
      </c>
      <c r="AF114" s="366"/>
      <c r="AG114" s="366"/>
      <c r="AH114" s="366"/>
      <c r="AI114" s="366">
        <v>986</v>
      </c>
      <c r="AJ114" s="366"/>
      <c r="AK114" s="366"/>
      <c r="AL114" s="366"/>
      <c r="AM114" s="366" t="s">
        <v>772</v>
      </c>
      <c r="AN114" s="366"/>
      <c r="AO114" s="366"/>
      <c r="AP114" s="366"/>
      <c r="AQ114" s="363" t="s">
        <v>772</v>
      </c>
      <c r="AR114" s="364"/>
      <c r="AS114" s="364"/>
      <c r="AT114" s="822"/>
      <c r="AU114" s="363" t="s">
        <v>772</v>
      </c>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35" t="s">
        <v>384</v>
      </c>
      <c r="AF115" s="335"/>
      <c r="AG115" s="335"/>
      <c r="AH115" s="335"/>
      <c r="AI115" s="335" t="s">
        <v>406</v>
      </c>
      <c r="AJ115" s="335"/>
      <c r="AK115" s="335"/>
      <c r="AL115" s="335"/>
      <c r="AM115" s="335" t="s">
        <v>503</v>
      </c>
      <c r="AN115" s="335"/>
      <c r="AO115" s="335"/>
      <c r="AP115" s="335"/>
      <c r="AQ115" s="336" t="s">
        <v>536</v>
      </c>
      <c r="AR115" s="337"/>
      <c r="AS115" s="337"/>
      <c r="AT115" s="337"/>
      <c r="AU115" s="337"/>
      <c r="AV115" s="337"/>
      <c r="AW115" s="337"/>
      <c r="AX115" s="338"/>
    </row>
    <row r="116" spans="1:51" ht="23.25" customHeight="1" x14ac:dyDescent="0.15">
      <c r="A116" s="292"/>
      <c r="B116" s="293"/>
      <c r="C116" s="293"/>
      <c r="D116" s="293"/>
      <c r="E116" s="293"/>
      <c r="F116" s="294"/>
      <c r="G116" s="351" t="s">
        <v>733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v>3.5</v>
      </c>
      <c r="AF116" s="358"/>
      <c r="AG116" s="358"/>
      <c r="AH116" s="358"/>
      <c r="AI116" s="358">
        <v>2.2000000000000002</v>
      </c>
      <c r="AJ116" s="358"/>
      <c r="AK116" s="358"/>
      <c r="AL116" s="358"/>
      <c r="AM116" s="358">
        <v>0</v>
      </c>
      <c r="AN116" s="358"/>
      <c r="AO116" s="358"/>
      <c r="AP116" s="358"/>
      <c r="AQ116" s="363">
        <v>4.25</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742</v>
      </c>
      <c r="AC117" s="343"/>
      <c r="AD117" s="344"/>
      <c r="AE117" s="306" t="s">
        <v>740</v>
      </c>
      <c r="AF117" s="306"/>
      <c r="AG117" s="306"/>
      <c r="AH117" s="306"/>
      <c r="AI117" s="306" t="s">
        <v>741</v>
      </c>
      <c r="AJ117" s="306"/>
      <c r="AK117" s="306"/>
      <c r="AL117" s="306"/>
      <c r="AM117" s="306" t="s">
        <v>774</v>
      </c>
      <c r="AN117" s="306"/>
      <c r="AO117" s="306"/>
      <c r="AP117" s="306"/>
      <c r="AQ117" s="306" t="s">
        <v>773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35" t="s">
        <v>384</v>
      </c>
      <c r="AF118" s="335"/>
      <c r="AG118" s="335"/>
      <c r="AH118" s="335"/>
      <c r="AI118" s="335" t="s">
        <v>406</v>
      </c>
      <c r="AJ118" s="335"/>
      <c r="AK118" s="335"/>
      <c r="AL118" s="335"/>
      <c r="AM118" s="335" t="s">
        <v>503</v>
      </c>
      <c r="AN118" s="335"/>
      <c r="AO118" s="335"/>
      <c r="AP118" s="335"/>
      <c r="AQ118" s="336" t="s">
        <v>536</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738</v>
      </c>
      <c r="AC119" s="301"/>
      <c r="AD119" s="302"/>
      <c r="AE119" s="358">
        <v>0.5</v>
      </c>
      <c r="AF119" s="358"/>
      <c r="AG119" s="358"/>
      <c r="AH119" s="358"/>
      <c r="AI119" s="358">
        <v>0.4</v>
      </c>
      <c r="AJ119" s="358"/>
      <c r="AK119" s="358"/>
      <c r="AL119" s="358"/>
      <c r="AM119" s="358">
        <v>0</v>
      </c>
      <c r="AN119" s="358"/>
      <c r="AO119" s="358"/>
      <c r="AP119" s="358"/>
      <c r="AQ119" s="358" t="s">
        <v>825</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743</v>
      </c>
      <c r="AC120" s="343"/>
      <c r="AD120" s="344"/>
      <c r="AE120" s="306" t="s">
        <v>746</v>
      </c>
      <c r="AF120" s="306"/>
      <c r="AG120" s="306"/>
      <c r="AH120" s="306"/>
      <c r="AI120" s="306" t="s">
        <v>747</v>
      </c>
      <c r="AJ120" s="306"/>
      <c r="AK120" s="306"/>
      <c r="AL120" s="306"/>
      <c r="AM120" s="306" t="s">
        <v>812</v>
      </c>
      <c r="AN120" s="306"/>
      <c r="AO120" s="306"/>
      <c r="AP120" s="306"/>
      <c r="AQ120" s="306" t="s">
        <v>825</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35" t="s">
        <v>384</v>
      </c>
      <c r="AF121" s="335"/>
      <c r="AG121" s="335"/>
      <c r="AH121" s="335"/>
      <c r="AI121" s="335" t="s">
        <v>406</v>
      </c>
      <c r="AJ121" s="335"/>
      <c r="AK121" s="335"/>
      <c r="AL121" s="335"/>
      <c r="AM121" s="335" t="s">
        <v>503</v>
      </c>
      <c r="AN121" s="335"/>
      <c r="AO121" s="335"/>
      <c r="AP121" s="335"/>
      <c r="AQ121" s="336" t="s">
        <v>536</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739</v>
      </c>
      <c r="AC122" s="301"/>
      <c r="AD122" s="302"/>
      <c r="AE122" s="358" t="s">
        <v>709</v>
      </c>
      <c r="AF122" s="358"/>
      <c r="AG122" s="358"/>
      <c r="AH122" s="358"/>
      <c r="AI122" s="358">
        <v>4.5</v>
      </c>
      <c r="AJ122" s="358"/>
      <c r="AK122" s="358"/>
      <c r="AL122" s="358"/>
      <c r="AM122" s="358">
        <v>6.4</v>
      </c>
      <c r="AN122" s="358"/>
      <c r="AO122" s="358"/>
      <c r="AP122" s="358"/>
      <c r="AQ122" s="358" t="s">
        <v>829</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744</v>
      </c>
      <c r="AC123" s="343"/>
      <c r="AD123" s="344"/>
      <c r="AE123" s="306" t="s">
        <v>709</v>
      </c>
      <c r="AF123" s="306"/>
      <c r="AG123" s="306"/>
      <c r="AH123" s="306"/>
      <c r="AI123" s="306" t="s">
        <v>776</v>
      </c>
      <c r="AJ123" s="306"/>
      <c r="AK123" s="306"/>
      <c r="AL123" s="306"/>
      <c r="AM123" s="306" t="s">
        <v>775</v>
      </c>
      <c r="AN123" s="306"/>
      <c r="AO123" s="306"/>
      <c r="AP123" s="306"/>
      <c r="AQ123" s="306" t="s">
        <v>825</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35" t="s">
        <v>384</v>
      </c>
      <c r="AF124" s="335"/>
      <c r="AG124" s="335"/>
      <c r="AH124" s="335"/>
      <c r="AI124" s="335" t="s">
        <v>406</v>
      </c>
      <c r="AJ124" s="335"/>
      <c r="AK124" s="335"/>
      <c r="AL124" s="335"/>
      <c r="AM124" s="335" t="s">
        <v>503</v>
      </c>
      <c r="AN124" s="335"/>
      <c r="AO124" s="335"/>
      <c r="AP124" s="335"/>
      <c r="AQ124" s="336" t="s">
        <v>536</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736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738</v>
      </c>
      <c r="AC125" s="301"/>
      <c r="AD125" s="302"/>
      <c r="AE125" s="358">
        <v>2</v>
      </c>
      <c r="AF125" s="358"/>
      <c r="AG125" s="358"/>
      <c r="AH125" s="358"/>
      <c r="AI125" s="358">
        <v>0</v>
      </c>
      <c r="AJ125" s="358"/>
      <c r="AK125" s="358"/>
      <c r="AL125" s="358"/>
      <c r="AM125" s="358">
        <v>0</v>
      </c>
      <c r="AN125" s="358"/>
      <c r="AO125" s="358"/>
      <c r="AP125" s="358"/>
      <c r="AQ125" s="358" t="s">
        <v>825</v>
      </c>
      <c r="AR125" s="358"/>
      <c r="AS125" s="358"/>
      <c r="AT125" s="358"/>
      <c r="AU125" s="358"/>
      <c r="AV125" s="358"/>
      <c r="AW125" s="358"/>
      <c r="AX125" s="359"/>
      <c r="AY125">
        <f>$AY$124</f>
        <v>1</v>
      </c>
    </row>
    <row r="126" spans="1:51"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745</v>
      </c>
      <c r="AC126" s="343"/>
      <c r="AD126" s="344"/>
      <c r="AE126" s="306" t="s">
        <v>748</v>
      </c>
      <c r="AF126" s="306"/>
      <c r="AG126" s="306"/>
      <c r="AH126" s="306"/>
      <c r="AI126" s="306" t="s">
        <v>749</v>
      </c>
      <c r="AJ126" s="306"/>
      <c r="AK126" s="306"/>
      <c r="AL126" s="306"/>
      <c r="AM126" s="306" t="s">
        <v>749</v>
      </c>
      <c r="AN126" s="306"/>
      <c r="AO126" s="306"/>
      <c r="AP126" s="306"/>
      <c r="AQ126" s="306" t="s">
        <v>825</v>
      </c>
      <c r="AR126" s="306"/>
      <c r="AS126" s="306"/>
      <c r="AT126" s="306"/>
      <c r="AU126" s="306"/>
      <c r="AV126" s="306"/>
      <c r="AW126" s="306"/>
      <c r="AX126" s="307"/>
      <c r="AY126">
        <f>$AY$124</f>
        <v>1</v>
      </c>
    </row>
    <row r="127" spans="1:51" ht="23.25" customHeight="1" x14ac:dyDescent="0.15">
      <c r="A127" s="56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384</v>
      </c>
      <c r="AF127" s="335"/>
      <c r="AG127" s="335"/>
      <c r="AH127" s="335"/>
      <c r="AI127" s="335" t="s">
        <v>406</v>
      </c>
      <c r="AJ127" s="335"/>
      <c r="AK127" s="335"/>
      <c r="AL127" s="335"/>
      <c r="AM127" s="335" t="s">
        <v>503</v>
      </c>
      <c r="AN127" s="335"/>
      <c r="AO127" s="335"/>
      <c r="AP127" s="335"/>
      <c r="AQ127" s="336" t="s">
        <v>536</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737</v>
      </c>
      <c r="H128" s="351"/>
      <c r="I128" s="351"/>
      <c r="J128" s="351"/>
      <c r="K128" s="351"/>
      <c r="L128" s="351"/>
      <c r="M128" s="351"/>
      <c r="N128" s="351"/>
      <c r="O128" s="351"/>
      <c r="P128" s="351"/>
      <c r="Q128" s="351"/>
      <c r="R128" s="351"/>
      <c r="S128" s="351"/>
      <c r="T128" s="351"/>
      <c r="U128" s="351"/>
      <c r="V128" s="351"/>
      <c r="W128" s="351"/>
      <c r="X128" s="352"/>
      <c r="Y128" s="355" t="s">
        <v>15</v>
      </c>
      <c r="Z128" s="356"/>
      <c r="AA128" s="357"/>
      <c r="AB128" s="300" t="s">
        <v>738</v>
      </c>
      <c r="AC128" s="301"/>
      <c r="AD128" s="302"/>
      <c r="AE128" s="358">
        <v>2</v>
      </c>
      <c r="AF128" s="358"/>
      <c r="AG128" s="358"/>
      <c r="AH128" s="358"/>
      <c r="AI128" s="358">
        <v>0</v>
      </c>
      <c r="AJ128" s="358"/>
      <c r="AK128" s="358"/>
      <c r="AL128" s="358"/>
      <c r="AM128" s="358">
        <v>0</v>
      </c>
      <c r="AN128" s="358"/>
      <c r="AO128" s="358"/>
      <c r="AP128" s="358"/>
      <c r="AQ128" s="358" t="s">
        <v>825</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4"/>
      <c r="Y129" s="339" t="s">
        <v>49</v>
      </c>
      <c r="Z129" s="340"/>
      <c r="AA129" s="341"/>
      <c r="AB129" s="342" t="s">
        <v>745</v>
      </c>
      <c r="AC129" s="343"/>
      <c r="AD129" s="344"/>
      <c r="AE129" s="306" t="s">
        <v>750</v>
      </c>
      <c r="AF129" s="306"/>
      <c r="AG129" s="306"/>
      <c r="AH129" s="306"/>
      <c r="AI129" s="306" t="s">
        <v>751</v>
      </c>
      <c r="AJ129" s="306"/>
      <c r="AK129" s="306"/>
      <c r="AL129" s="306"/>
      <c r="AM129" s="306" t="s">
        <v>821</v>
      </c>
      <c r="AN129" s="306"/>
      <c r="AO129" s="306"/>
      <c r="AP129" s="306"/>
      <c r="AQ129" s="306" t="s">
        <v>825</v>
      </c>
      <c r="AR129" s="306"/>
      <c r="AS129" s="306"/>
      <c r="AT129" s="306"/>
      <c r="AU129" s="306"/>
      <c r="AV129" s="306"/>
      <c r="AW129" s="306"/>
      <c r="AX129" s="307"/>
      <c r="AY129">
        <f>$AY$127</f>
        <v>1</v>
      </c>
    </row>
    <row r="130" spans="1:51" ht="45" customHeight="1" x14ac:dyDescent="0.15">
      <c r="A130" s="995" t="s">
        <v>399</v>
      </c>
      <c r="B130" s="993"/>
      <c r="C130" s="992" t="s">
        <v>234</v>
      </c>
      <c r="D130" s="993"/>
      <c r="E130" s="308" t="s">
        <v>263</v>
      </c>
      <c r="F130" s="309"/>
      <c r="G130" s="310" t="s">
        <v>752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262</v>
      </c>
      <c r="F131" s="240"/>
      <c r="G131" s="237" t="s">
        <v>827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235</v>
      </c>
      <c r="F132" s="313"/>
      <c r="G132" s="282" t="s">
        <v>244</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230</v>
      </c>
      <c r="AR132" s="268"/>
      <c r="AS132" s="268"/>
      <c r="AT132" s="269"/>
      <c r="AU132" s="279" t="s">
        <v>246</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231</v>
      </c>
      <c r="AT133" s="202"/>
      <c r="AU133" s="178"/>
      <c r="AV133" s="178"/>
      <c r="AW133" s="179" t="s">
        <v>179</v>
      </c>
      <c r="AX133" s="180"/>
      <c r="AY133">
        <f>$AY$132</f>
        <v>1</v>
      </c>
    </row>
    <row r="134" spans="1:51" ht="39.75" customHeight="1" x14ac:dyDescent="0.15">
      <c r="A134" s="996"/>
      <c r="B134" s="253"/>
      <c r="C134" s="252"/>
      <c r="D134" s="253"/>
      <c r="E134" s="252"/>
      <c r="F134" s="314"/>
      <c r="G134" s="232" t="s">
        <v>709</v>
      </c>
      <c r="H134" s="191"/>
      <c r="I134" s="191"/>
      <c r="J134" s="191"/>
      <c r="K134" s="191"/>
      <c r="L134" s="191"/>
      <c r="M134" s="191"/>
      <c r="N134" s="191"/>
      <c r="O134" s="191"/>
      <c r="P134" s="191"/>
      <c r="Q134" s="191"/>
      <c r="R134" s="191"/>
      <c r="S134" s="191"/>
      <c r="T134" s="191"/>
      <c r="U134" s="191"/>
      <c r="V134" s="191"/>
      <c r="W134" s="191"/>
      <c r="X134" s="233"/>
      <c r="Y134" s="172" t="s">
        <v>245</v>
      </c>
      <c r="Z134" s="173"/>
      <c r="AA134" s="174"/>
      <c r="AB134" s="281" t="s">
        <v>717</v>
      </c>
      <c r="AC134" s="224"/>
      <c r="AD134" s="224"/>
      <c r="AE134" s="266" t="s">
        <v>828</v>
      </c>
      <c r="AF134" s="167"/>
      <c r="AG134" s="167"/>
      <c r="AH134" s="167"/>
      <c r="AI134" s="266" t="s">
        <v>825</v>
      </c>
      <c r="AJ134" s="167"/>
      <c r="AK134" s="167"/>
      <c r="AL134" s="167"/>
      <c r="AM134" s="266" t="s">
        <v>825</v>
      </c>
      <c r="AN134" s="167"/>
      <c r="AO134" s="167"/>
      <c r="AP134" s="167"/>
      <c r="AQ134" s="266" t="s">
        <v>825</v>
      </c>
      <c r="AR134" s="167"/>
      <c r="AS134" s="167"/>
      <c r="AT134" s="167"/>
      <c r="AU134" s="266" t="s">
        <v>829</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825</v>
      </c>
      <c r="AF135" s="167"/>
      <c r="AG135" s="167"/>
      <c r="AH135" s="167"/>
      <c r="AI135" s="266" t="s">
        <v>825</v>
      </c>
      <c r="AJ135" s="167"/>
      <c r="AK135" s="167"/>
      <c r="AL135" s="167"/>
      <c r="AM135" s="266" t="s">
        <v>826</v>
      </c>
      <c r="AN135" s="167"/>
      <c r="AO135" s="167"/>
      <c r="AP135" s="167"/>
      <c r="AQ135" s="266" t="s">
        <v>825</v>
      </c>
      <c r="AR135" s="167"/>
      <c r="AS135" s="167"/>
      <c r="AT135" s="167"/>
      <c r="AU135" s="266" t="s">
        <v>826</v>
      </c>
      <c r="AV135" s="167"/>
      <c r="AW135" s="167"/>
      <c r="AX135" s="208"/>
      <c r="AY135">
        <f t="shared" si="13"/>
        <v>1</v>
      </c>
    </row>
    <row r="136" spans="1:51" ht="18.75" hidden="1" customHeight="1" x14ac:dyDescent="0.15">
      <c r="A136" s="996"/>
      <c r="B136" s="253"/>
      <c r="C136" s="252"/>
      <c r="D136" s="253"/>
      <c r="E136" s="252"/>
      <c r="F136" s="314"/>
      <c r="G136" s="282" t="s">
        <v>244</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230</v>
      </c>
      <c r="AR136" s="268"/>
      <c r="AS136" s="268"/>
      <c r="AT136" s="269"/>
      <c r="AU136" s="279" t="s">
        <v>246</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231</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245</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244</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230</v>
      </c>
      <c r="AR140" s="268"/>
      <c r="AS140" s="268"/>
      <c r="AT140" s="269"/>
      <c r="AU140" s="279" t="s">
        <v>246</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231</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245</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244</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230</v>
      </c>
      <c r="AR144" s="268"/>
      <c r="AS144" s="268"/>
      <c r="AT144" s="269"/>
      <c r="AU144" s="279" t="s">
        <v>246</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231</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245</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244</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230</v>
      </c>
      <c r="AR148" s="268"/>
      <c r="AS148" s="268"/>
      <c r="AT148" s="269"/>
      <c r="AU148" s="279" t="s">
        <v>246</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231</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245</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247</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248</v>
      </c>
      <c r="AF152" s="199"/>
      <c r="AG152" s="199"/>
      <c r="AH152" s="199"/>
      <c r="AI152" s="199"/>
      <c r="AJ152" s="199"/>
      <c r="AK152" s="199"/>
      <c r="AL152" s="199"/>
      <c r="AM152" s="199"/>
      <c r="AN152" s="199"/>
      <c r="AO152" s="199"/>
      <c r="AP152" s="199"/>
      <c r="AQ152" s="199"/>
      <c r="AR152" s="199"/>
      <c r="AS152" s="199"/>
      <c r="AT152" s="199"/>
      <c r="AU152" s="199"/>
      <c r="AV152" s="199"/>
      <c r="AW152" s="199"/>
      <c r="AX152" s="597"/>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6"/>
      <c r="B154" s="253"/>
      <c r="C154" s="252"/>
      <c r="D154" s="253"/>
      <c r="E154" s="252"/>
      <c r="F154" s="314"/>
      <c r="G154" s="232" t="s">
        <v>753</v>
      </c>
      <c r="H154" s="191"/>
      <c r="I154" s="191"/>
      <c r="J154" s="191"/>
      <c r="K154" s="191"/>
      <c r="L154" s="191"/>
      <c r="M154" s="191"/>
      <c r="N154" s="191"/>
      <c r="O154" s="191"/>
      <c r="P154" s="233"/>
      <c r="Q154" s="190" t="s">
        <v>777</v>
      </c>
      <c r="R154" s="191"/>
      <c r="S154" s="191"/>
      <c r="T154" s="191"/>
      <c r="U154" s="191"/>
      <c r="V154" s="191"/>
      <c r="W154" s="191"/>
      <c r="X154" s="191"/>
      <c r="Y154" s="191"/>
      <c r="Z154" s="191"/>
      <c r="AA154" s="923"/>
      <c r="AB154" s="256" t="s">
        <v>793</v>
      </c>
      <c r="AC154" s="257"/>
      <c r="AD154" s="257"/>
      <c r="AE154" s="262" t="s">
        <v>813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6"/>
      <c r="B155" s="253"/>
      <c r="C155" s="252"/>
      <c r="D155" s="253"/>
      <c r="E155" s="252"/>
      <c r="F155" s="314"/>
      <c r="G155" s="234"/>
      <c r="H155" s="235"/>
      <c r="I155" s="235"/>
      <c r="J155" s="235"/>
      <c r="K155" s="235"/>
      <c r="L155" s="235"/>
      <c r="M155" s="235"/>
      <c r="N155" s="235"/>
      <c r="O155" s="235"/>
      <c r="P155" s="236"/>
      <c r="Q155" s="438"/>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38"/>
      <c r="R156" s="235"/>
      <c r="S156" s="235"/>
      <c r="T156" s="235"/>
      <c r="U156" s="235"/>
      <c r="V156" s="235"/>
      <c r="W156" s="235"/>
      <c r="X156" s="235"/>
      <c r="Y156" s="235"/>
      <c r="Z156" s="235"/>
      <c r="AA156" s="924"/>
      <c r="AB156" s="258"/>
      <c r="AC156" s="259"/>
      <c r="AD156" s="259"/>
      <c r="AE156" s="277" t="s">
        <v>249</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6"/>
      <c r="B157" s="253"/>
      <c r="C157" s="252"/>
      <c r="D157" s="253"/>
      <c r="E157" s="252"/>
      <c r="F157" s="314"/>
      <c r="G157" s="234"/>
      <c r="H157" s="235"/>
      <c r="I157" s="235"/>
      <c r="J157" s="235"/>
      <c r="K157" s="235"/>
      <c r="L157" s="235"/>
      <c r="M157" s="235"/>
      <c r="N157" s="235"/>
      <c r="O157" s="235"/>
      <c r="P157" s="236"/>
      <c r="Q157" s="438"/>
      <c r="R157" s="235"/>
      <c r="S157" s="235"/>
      <c r="T157" s="235"/>
      <c r="U157" s="235"/>
      <c r="V157" s="235"/>
      <c r="W157" s="235"/>
      <c r="X157" s="235"/>
      <c r="Y157" s="235"/>
      <c r="Z157" s="235"/>
      <c r="AA157" s="924"/>
      <c r="AB157" s="258"/>
      <c r="AC157" s="259"/>
      <c r="AD157" s="259"/>
      <c r="AE157" s="190" t="s">
        <v>814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77.2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247</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248</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38"/>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38"/>
      <c r="R163" s="235"/>
      <c r="S163" s="235"/>
      <c r="T163" s="235"/>
      <c r="U163" s="235"/>
      <c r="V163" s="235"/>
      <c r="W163" s="235"/>
      <c r="X163" s="235"/>
      <c r="Y163" s="235"/>
      <c r="Z163" s="235"/>
      <c r="AA163" s="924"/>
      <c r="AB163" s="258"/>
      <c r="AC163" s="259"/>
      <c r="AD163" s="259"/>
      <c r="AE163" s="277" t="s">
        <v>249</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38"/>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247</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248</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38"/>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38"/>
      <c r="R170" s="235"/>
      <c r="S170" s="235"/>
      <c r="T170" s="235"/>
      <c r="U170" s="235"/>
      <c r="V170" s="235"/>
      <c r="W170" s="235"/>
      <c r="X170" s="235"/>
      <c r="Y170" s="235"/>
      <c r="Z170" s="235"/>
      <c r="AA170" s="924"/>
      <c r="AB170" s="258"/>
      <c r="AC170" s="259"/>
      <c r="AD170" s="259"/>
      <c r="AE170" s="277" t="s">
        <v>249</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38"/>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247</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248</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38"/>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38"/>
      <c r="R177" s="235"/>
      <c r="S177" s="235"/>
      <c r="T177" s="235"/>
      <c r="U177" s="235"/>
      <c r="V177" s="235"/>
      <c r="W177" s="235"/>
      <c r="X177" s="235"/>
      <c r="Y177" s="235"/>
      <c r="Z177" s="235"/>
      <c r="AA177" s="924"/>
      <c r="AB177" s="258"/>
      <c r="AC177" s="259"/>
      <c r="AD177" s="259"/>
      <c r="AE177" s="277" t="s">
        <v>249</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38"/>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247</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248</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38"/>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38"/>
      <c r="R184" s="235"/>
      <c r="S184" s="235"/>
      <c r="T184" s="235"/>
      <c r="U184" s="235"/>
      <c r="V184" s="235"/>
      <c r="W184" s="235"/>
      <c r="X184" s="235"/>
      <c r="Y184" s="235"/>
      <c r="Z184" s="235"/>
      <c r="AA184" s="924"/>
      <c r="AB184" s="258"/>
      <c r="AC184" s="259"/>
      <c r="AD184" s="259"/>
      <c r="AE184" s="264" t="s">
        <v>249</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38"/>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15.7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779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6"/>
      <c r="B189" s="253"/>
      <c r="C189" s="252"/>
      <c r="D189" s="253"/>
      <c r="E189" s="43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9"/>
      <c r="AY189">
        <f>$AY$187</f>
        <v>1</v>
      </c>
    </row>
    <row r="190" spans="1:51" ht="45" hidden="1" customHeight="1" x14ac:dyDescent="0.15">
      <c r="A190" s="996"/>
      <c r="B190" s="253"/>
      <c r="C190" s="252"/>
      <c r="D190" s="253"/>
      <c r="E190" s="308" t="s">
        <v>263</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262</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235</v>
      </c>
      <c r="F192" s="313"/>
      <c r="G192" s="282" t="s">
        <v>244</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230</v>
      </c>
      <c r="AR192" s="268"/>
      <c r="AS192" s="268"/>
      <c r="AT192" s="269"/>
      <c r="AU192" s="279" t="s">
        <v>246</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231</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245</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244</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230</v>
      </c>
      <c r="AR196" s="268"/>
      <c r="AS196" s="268"/>
      <c r="AT196" s="269"/>
      <c r="AU196" s="279" t="s">
        <v>246</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231</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245</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244</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230</v>
      </c>
      <c r="AR200" s="268"/>
      <c r="AS200" s="268"/>
      <c r="AT200" s="269"/>
      <c r="AU200" s="279" t="s">
        <v>246</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231</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245</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244</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230</v>
      </c>
      <c r="AR204" s="268"/>
      <c r="AS204" s="268"/>
      <c r="AT204" s="269"/>
      <c r="AU204" s="279" t="s">
        <v>246</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231</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245</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244</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230</v>
      </c>
      <c r="AR208" s="268"/>
      <c r="AS208" s="268"/>
      <c r="AT208" s="269"/>
      <c r="AU208" s="279" t="s">
        <v>246</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231</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245</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247</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248</v>
      </c>
      <c r="AF212" s="199"/>
      <c r="AG212" s="199"/>
      <c r="AH212" s="199"/>
      <c r="AI212" s="199"/>
      <c r="AJ212" s="199"/>
      <c r="AK212" s="199"/>
      <c r="AL212" s="199"/>
      <c r="AM212" s="199"/>
      <c r="AN212" s="199"/>
      <c r="AO212" s="199"/>
      <c r="AP212" s="199"/>
      <c r="AQ212" s="199"/>
      <c r="AR212" s="199"/>
      <c r="AS212" s="199"/>
      <c r="AT212" s="199"/>
      <c r="AU212" s="199"/>
      <c r="AV212" s="199"/>
      <c r="AW212" s="199"/>
      <c r="AX212" s="597"/>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249</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247</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248</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249</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247</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248</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249</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247</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248</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249</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247</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248</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249</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3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9"/>
      <c r="AY249">
        <f>$AY$247</f>
        <v>0</v>
      </c>
    </row>
    <row r="250" spans="1:51" ht="45" hidden="1" customHeight="1" x14ac:dyDescent="0.15">
      <c r="A250" s="996"/>
      <c r="B250" s="253"/>
      <c r="C250" s="252"/>
      <c r="D250" s="253"/>
      <c r="E250" s="308" t="s">
        <v>263</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262</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235</v>
      </c>
      <c r="F252" s="313"/>
      <c r="G252" s="282" t="s">
        <v>244</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230</v>
      </c>
      <c r="AR252" s="268"/>
      <c r="AS252" s="268"/>
      <c r="AT252" s="269"/>
      <c r="AU252" s="279" t="s">
        <v>246</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231</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245</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244</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230</v>
      </c>
      <c r="AR256" s="268"/>
      <c r="AS256" s="268"/>
      <c r="AT256" s="269"/>
      <c r="AU256" s="279" t="s">
        <v>246</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231</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245</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244</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230</v>
      </c>
      <c r="AR260" s="268"/>
      <c r="AS260" s="268"/>
      <c r="AT260" s="269"/>
      <c r="AU260" s="279" t="s">
        <v>246</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231</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245</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244</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230</v>
      </c>
      <c r="AR264" s="199"/>
      <c r="AS264" s="199"/>
      <c r="AT264" s="200"/>
      <c r="AU264" s="176" t="s">
        <v>246</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231</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245</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244</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230</v>
      </c>
      <c r="AR268" s="268"/>
      <c r="AS268" s="268"/>
      <c r="AT268" s="269"/>
      <c r="AU268" s="279" t="s">
        <v>246</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231</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245</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247</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248</v>
      </c>
      <c r="AF272" s="199"/>
      <c r="AG272" s="199"/>
      <c r="AH272" s="199"/>
      <c r="AI272" s="199"/>
      <c r="AJ272" s="199"/>
      <c r="AK272" s="199"/>
      <c r="AL272" s="199"/>
      <c r="AM272" s="199"/>
      <c r="AN272" s="199"/>
      <c r="AO272" s="199"/>
      <c r="AP272" s="199"/>
      <c r="AQ272" s="199"/>
      <c r="AR272" s="199"/>
      <c r="AS272" s="199"/>
      <c r="AT272" s="199"/>
      <c r="AU272" s="199"/>
      <c r="AV272" s="199"/>
      <c r="AW272" s="199"/>
      <c r="AX272" s="597"/>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249</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247</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248</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249</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247</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248</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249</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247</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248</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249</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247</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248</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249</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263</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262</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235</v>
      </c>
      <c r="F312" s="313"/>
      <c r="G312" s="282" t="s">
        <v>244</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230</v>
      </c>
      <c r="AR312" s="268"/>
      <c r="AS312" s="268"/>
      <c r="AT312" s="269"/>
      <c r="AU312" s="279" t="s">
        <v>246</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231</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245</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244</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230</v>
      </c>
      <c r="AR316" s="268"/>
      <c r="AS316" s="268"/>
      <c r="AT316" s="269"/>
      <c r="AU316" s="279" t="s">
        <v>246</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231</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245</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244</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230</v>
      </c>
      <c r="AR320" s="268"/>
      <c r="AS320" s="268"/>
      <c r="AT320" s="269"/>
      <c r="AU320" s="279" t="s">
        <v>246</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231</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245</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244</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230</v>
      </c>
      <c r="AR324" s="268"/>
      <c r="AS324" s="268"/>
      <c r="AT324" s="269"/>
      <c r="AU324" s="279" t="s">
        <v>246</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231</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245</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244</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230</v>
      </c>
      <c r="AR328" s="268"/>
      <c r="AS328" s="268"/>
      <c r="AT328" s="269"/>
      <c r="AU328" s="279" t="s">
        <v>246</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231</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245</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247</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248</v>
      </c>
      <c r="AF332" s="199"/>
      <c r="AG332" s="199"/>
      <c r="AH332" s="199"/>
      <c r="AI332" s="199"/>
      <c r="AJ332" s="199"/>
      <c r="AK332" s="199"/>
      <c r="AL332" s="199"/>
      <c r="AM332" s="199"/>
      <c r="AN332" s="199"/>
      <c r="AO332" s="199"/>
      <c r="AP332" s="199"/>
      <c r="AQ332" s="199"/>
      <c r="AR332" s="199"/>
      <c r="AS332" s="199"/>
      <c r="AT332" s="199"/>
      <c r="AU332" s="199"/>
      <c r="AV332" s="199"/>
      <c r="AW332" s="199"/>
      <c r="AX332" s="597"/>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249</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247</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248</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249</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247</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248</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249</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247</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248</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249</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247</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248</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249</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3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9"/>
      <c r="AY369">
        <f>$AY$367</f>
        <v>0</v>
      </c>
    </row>
    <row r="370" spans="1:51" ht="45" hidden="1" customHeight="1" x14ac:dyDescent="0.15">
      <c r="A370" s="996"/>
      <c r="B370" s="253"/>
      <c r="C370" s="252"/>
      <c r="D370" s="253"/>
      <c r="E370" s="308" t="s">
        <v>263</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262</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235</v>
      </c>
      <c r="F372" s="313"/>
      <c r="G372" s="282" t="s">
        <v>244</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230</v>
      </c>
      <c r="AR372" s="268"/>
      <c r="AS372" s="268"/>
      <c r="AT372" s="269"/>
      <c r="AU372" s="279" t="s">
        <v>246</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231</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245</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244</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230</v>
      </c>
      <c r="AR376" s="268"/>
      <c r="AS376" s="268"/>
      <c r="AT376" s="269"/>
      <c r="AU376" s="279" t="s">
        <v>246</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231</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245</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244</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230</v>
      </c>
      <c r="AR380" s="268"/>
      <c r="AS380" s="268"/>
      <c r="AT380" s="269"/>
      <c r="AU380" s="279" t="s">
        <v>246</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231</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245</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244</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230</v>
      </c>
      <c r="AR384" s="268"/>
      <c r="AS384" s="268"/>
      <c r="AT384" s="269"/>
      <c r="AU384" s="279" t="s">
        <v>246</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231</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245</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244</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230</v>
      </c>
      <c r="AR388" s="268"/>
      <c r="AS388" s="268"/>
      <c r="AT388" s="269"/>
      <c r="AU388" s="279" t="s">
        <v>246</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231</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245</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247</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248</v>
      </c>
      <c r="AF392" s="199"/>
      <c r="AG392" s="199"/>
      <c r="AH392" s="199"/>
      <c r="AI392" s="199"/>
      <c r="AJ392" s="199"/>
      <c r="AK392" s="199"/>
      <c r="AL392" s="199"/>
      <c r="AM392" s="199"/>
      <c r="AN392" s="199"/>
      <c r="AO392" s="199"/>
      <c r="AP392" s="199"/>
      <c r="AQ392" s="199"/>
      <c r="AR392" s="199"/>
      <c r="AS392" s="199"/>
      <c r="AT392" s="199"/>
      <c r="AU392" s="199"/>
      <c r="AV392" s="199"/>
      <c r="AW392" s="199"/>
      <c r="AX392" s="597"/>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249</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247</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248</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249</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247</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248</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249</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247</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248</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249</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247</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248</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249</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6"/>
      <c r="B430" s="253"/>
      <c r="C430" s="250" t="s">
        <v>665</v>
      </c>
      <c r="D430" s="251"/>
      <c r="E430" s="239" t="s">
        <v>393</v>
      </c>
      <c r="F430" s="458"/>
      <c r="G430" s="241" t="s">
        <v>250</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6"/>
      <c r="B431" s="253"/>
      <c r="C431" s="252"/>
      <c r="D431" s="253"/>
      <c r="E431" s="196" t="s">
        <v>239</v>
      </c>
      <c r="F431" s="197"/>
      <c r="G431" s="198" t="s">
        <v>236</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238</v>
      </c>
      <c r="AF431" s="222"/>
      <c r="AG431" s="222"/>
      <c r="AH431" s="223"/>
      <c r="AI431" s="214" t="s">
        <v>537</v>
      </c>
      <c r="AJ431" s="214"/>
      <c r="AK431" s="214"/>
      <c r="AL431" s="215"/>
      <c r="AM431" s="214" t="s">
        <v>538</v>
      </c>
      <c r="AN431" s="214"/>
      <c r="AO431" s="214"/>
      <c r="AP431" s="215"/>
      <c r="AQ431" s="215" t="s">
        <v>230</v>
      </c>
      <c r="AR431" s="199"/>
      <c r="AS431" s="199"/>
      <c r="AT431" s="200"/>
      <c r="AU431" s="176" t="s">
        <v>134</v>
      </c>
      <c r="AV431" s="176"/>
      <c r="AW431" s="176"/>
      <c r="AX431" s="177"/>
      <c r="AY431">
        <f>COUNTA($G$433)</f>
        <v>0</v>
      </c>
    </row>
    <row r="432" spans="1:51" ht="18.75" hidden="1"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231</v>
      </c>
      <c r="AH432" s="202"/>
      <c r="AI432" s="216"/>
      <c r="AJ432" s="216"/>
      <c r="AK432" s="216"/>
      <c r="AL432" s="217"/>
      <c r="AM432" s="216"/>
      <c r="AN432" s="216"/>
      <c r="AO432" s="216"/>
      <c r="AP432" s="217"/>
      <c r="AQ432" s="231"/>
      <c r="AR432" s="178"/>
      <c r="AS432" s="179" t="s">
        <v>231</v>
      </c>
      <c r="AT432" s="202"/>
      <c r="AU432" s="178"/>
      <c r="AV432" s="178"/>
      <c r="AW432" s="179" t="s">
        <v>179</v>
      </c>
      <c r="AX432" s="180"/>
      <c r="AY432">
        <f>$AY$431</f>
        <v>0</v>
      </c>
    </row>
    <row r="433" spans="1:51" ht="23.25" hidden="1" customHeight="1" x14ac:dyDescent="0.15">
      <c r="A433" s="996"/>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6"/>
      <c r="B436" s="253"/>
      <c r="C436" s="252"/>
      <c r="D436" s="253"/>
      <c r="E436" s="196" t="s">
        <v>239</v>
      </c>
      <c r="F436" s="197"/>
      <c r="G436" s="198" t="s">
        <v>236</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238</v>
      </c>
      <c r="AF436" s="222"/>
      <c r="AG436" s="222"/>
      <c r="AH436" s="223"/>
      <c r="AI436" s="214" t="s">
        <v>537</v>
      </c>
      <c r="AJ436" s="214"/>
      <c r="AK436" s="214"/>
      <c r="AL436" s="215"/>
      <c r="AM436" s="214" t="s">
        <v>538</v>
      </c>
      <c r="AN436" s="214"/>
      <c r="AO436" s="214"/>
      <c r="AP436" s="215"/>
      <c r="AQ436" s="215" t="s">
        <v>230</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231</v>
      </c>
      <c r="AH437" s="202"/>
      <c r="AI437" s="216"/>
      <c r="AJ437" s="216"/>
      <c r="AK437" s="216"/>
      <c r="AL437" s="217"/>
      <c r="AM437" s="216"/>
      <c r="AN437" s="216"/>
      <c r="AO437" s="216"/>
      <c r="AP437" s="217"/>
      <c r="AQ437" s="231"/>
      <c r="AR437" s="178"/>
      <c r="AS437" s="179" t="s">
        <v>231</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239</v>
      </c>
      <c r="F441" s="197"/>
      <c r="G441" s="198" t="s">
        <v>236</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238</v>
      </c>
      <c r="AF441" s="222"/>
      <c r="AG441" s="222"/>
      <c r="AH441" s="223"/>
      <c r="AI441" s="214" t="s">
        <v>537</v>
      </c>
      <c r="AJ441" s="214"/>
      <c r="AK441" s="214"/>
      <c r="AL441" s="215"/>
      <c r="AM441" s="214" t="s">
        <v>538</v>
      </c>
      <c r="AN441" s="214"/>
      <c r="AO441" s="214"/>
      <c r="AP441" s="215"/>
      <c r="AQ441" s="215" t="s">
        <v>230</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231</v>
      </c>
      <c r="AH442" s="202"/>
      <c r="AI442" s="216"/>
      <c r="AJ442" s="216"/>
      <c r="AK442" s="216"/>
      <c r="AL442" s="217"/>
      <c r="AM442" s="216"/>
      <c r="AN442" s="216"/>
      <c r="AO442" s="216"/>
      <c r="AP442" s="217"/>
      <c r="AQ442" s="231"/>
      <c r="AR442" s="178"/>
      <c r="AS442" s="179" t="s">
        <v>231</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239</v>
      </c>
      <c r="F446" s="197"/>
      <c r="G446" s="198" t="s">
        <v>236</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238</v>
      </c>
      <c r="AF446" s="222"/>
      <c r="AG446" s="222"/>
      <c r="AH446" s="223"/>
      <c r="AI446" s="214" t="s">
        <v>537</v>
      </c>
      <c r="AJ446" s="214"/>
      <c r="AK446" s="214"/>
      <c r="AL446" s="215"/>
      <c r="AM446" s="214" t="s">
        <v>538</v>
      </c>
      <c r="AN446" s="214"/>
      <c r="AO446" s="214"/>
      <c r="AP446" s="215"/>
      <c r="AQ446" s="215" t="s">
        <v>230</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231</v>
      </c>
      <c r="AH447" s="202"/>
      <c r="AI447" s="216"/>
      <c r="AJ447" s="216"/>
      <c r="AK447" s="216"/>
      <c r="AL447" s="217"/>
      <c r="AM447" s="216"/>
      <c r="AN447" s="216"/>
      <c r="AO447" s="216"/>
      <c r="AP447" s="217"/>
      <c r="AQ447" s="231"/>
      <c r="AR447" s="178"/>
      <c r="AS447" s="179" t="s">
        <v>231</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239</v>
      </c>
      <c r="F451" s="197"/>
      <c r="G451" s="198" t="s">
        <v>236</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238</v>
      </c>
      <c r="AF451" s="222"/>
      <c r="AG451" s="222"/>
      <c r="AH451" s="223"/>
      <c r="AI451" s="214" t="s">
        <v>537</v>
      </c>
      <c r="AJ451" s="214"/>
      <c r="AK451" s="214"/>
      <c r="AL451" s="215"/>
      <c r="AM451" s="214" t="s">
        <v>538</v>
      </c>
      <c r="AN451" s="214"/>
      <c r="AO451" s="214"/>
      <c r="AP451" s="215"/>
      <c r="AQ451" s="215" t="s">
        <v>230</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231</v>
      </c>
      <c r="AH452" s="202"/>
      <c r="AI452" s="216"/>
      <c r="AJ452" s="216"/>
      <c r="AK452" s="216"/>
      <c r="AL452" s="217"/>
      <c r="AM452" s="216"/>
      <c r="AN452" s="216"/>
      <c r="AO452" s="216"/>
      <c r="AP452" s="217"/>
      <c r="AQ452" s="231"/>
      <c r="AR452" s="178"/>
      <c r="AS452" s="179" t="s">
        <v>231</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6"/>
      <c r="B456" s="253"/>
      <c r="C456" s="252"/>
      <c r="D456" s="253"/>
      <c r="E456" s="196" t="s">
        <v>240</v>
      </c>
      <c r="F456" s="197"/>
      <c r="G456" s="198" t="s">
        <v>237</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238</v>
      </c>
      <c r="AF456" s="222"/>
      <c r="AG456" s="222"/>
      <c r="AH456" s="223"/>
      <c r="AI456" s="214" t="s">
        <v>537</v>
      </c>
      <c r="AJ456" s="214"/>
      <c r="AK456" s="214"/>
      <c r="AL456" s="215"/>
      <c r="AM456" s="214" t="s">
        <v>538</v>
      </c>
      <c r="AN456" s="214"/>
      <c r="AO456" s="214"/>
      <c r="AP456" s="215"/>
      <c r="AQ456" s="215" t="s">
        <v>230</v>
      </c>
      <c r="AR456" s="199"/>
      <c r="AS456" s="199"/>
      <c r="AT456" s="200"/>
      <c r="AU456" s="176" t="s">
        <v>134</v>
      </c>
      <c r="AV456" s="176"/>
      <c r="AW456" s="176"/>
      <c r="AX456" s="177"/>
      <c r="AY456">
        <f>COUNTA($G$458)</f>
        <v>0</v>
      </c>
    </row>
    <row r="457" spans="1:51" ht="18.75" hidden="1"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231</v>
      </c>
      <c r="AH457" s="202"/>
      <c r="AI457" s="216"/>
      <c r="AJ457" s="216"/>
      <c r="AK457" s="216"/>
      <c r="AL457" s="217"/>
      <c r="AM457" s="216"/>
      <c r="AN457" s="216"/>
      <c r="AO457" s="216"/>
      <c r="AP457" s="217"/>
      <c r="AQ457" s="231"/>
      <c r="AR457" s="178"/>
      <c r="AS457" s="179" t="s">
        <v>231</v>
      </c>
      <c r="AT457" s="202"/>
      <c r="AU457" s="178"/>
      <c r="AV457" s="178"/>
      <c r="AW457" s="179" t="s">
        <v>179</v>
      </c>
      <c r="AX457" s="180"/>
      <c r="AY457">
        <f>$AY$456</f>
        <v>0</v>
      </c>
    </row>
    <row r="458" spans="1:51" ht="23.25" hidden="1" customHeight="1" x14ac:dyDescent="0.15">
      <c r="A458" s="99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6"/>
      <c r="B461" s="253"/>
      <c r="C461" s="252"/>
      <c r="D461" s="253"/>
      <c r="E461" s="196" t="s">
        <v>240</v>
      </c>
      <c r="F461" s="197"/>
      <c r="G461" s="198" t="s">
        <v>237</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238</v>
      </c>
      <c r="AF461" s="222"/>
      <c r="AG461" s="222"/>
      <c r="AH461" s="223"/>
      <c r="AI461" s="214" t="s">
        <v>537</v>
      </c>
      <c r="AJ461" s="214"/>
      <c r="AK461" s="214"/>
      <c r="AL461" s="215"/>
      <c r="AM461" s="214" t="s">
        <v>538</v>
      </c>
      <c r="AN461" s="214"/>
      <c r="AO461" s="214"/>
      <c r="AP461" s="215"/>
      <c r="AQ461" s="215" t="s">
        <v>230</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231</v>
      </c>
      <c r="AH462" s="202"/>
      <c r="AI462" s="216"/>
      <c r="AJ462" s="216"/>
      <c r="AK462" s="216"/>
      <c r="AL462" s="217"/>
      <c r="AM462" s="216"/>
      <c r="AN462" s="216"/>
      <c r="AO462" s="216"/>
      <c r="AP462" s="217"/>
      <c r="AQ462" s="231"/>
      <c r="AR462" s="178"/>
      <c r="AS462" s="179" t="s">
        <v>231</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240</v>
      </c>
      <c r="F466" s="197"/>
      <c r="G466" s="198" t="s">
        <v>237</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238</v>
      </c>
      <c r="AF466" s="222"/>
      <c r="AG466" s="222"/>
      <c r="AH466" s="223"/>
      <c r="AI466" s="214" t="s">
        <v>537</v>
      </c>
      <c r="AJ466" s="214"/>
      <c r="AK466" s="214"/>
      <c r="AL466" s="215"/>
      <c r="AM466" s="214" t="s">
        <v>538</v>
      </c>
      <c r="AN466" s="214"/>
      <c r="AO466" s="214"/>
      <c r="AP466" s="215"/>
      <c r="AQ466" s="215" t="s">
        <v>230</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231</v>
      </c>
      <c r="AH467" s="202"/>
      <c r="AI467" s="216"/>
      <c r="AJ467" s="216"/>
      <c r="AK467" s="216"/>
      <c r="AL467" s="217"/>
      <c r="AM467" s="216"/>
      <c r="AN467" s="216"/>
      <c r="AO467" s="216"/>
      <c r="AP467" s="217"/>
      <c r="AQ467" s="231"/>
      <c r="AR467" s="178"/>
      <c r="AS467" s="179" t="s">
        <v>231</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240</v>
      </c>
      <c r="F471" s="197"/>
      <c r="G471" s="198" t="s">
        <v>237</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238</v>
      </c>
      <c r="AF471" s="222"/>
      <c r="AG471" s="222"/>
      <c r="AH471" s="223"/>
      <c r="AI471" s="214" t="s">
        <v>537</v>
      </c>
      <c r="AJ471" s="214"/>
      <c r="AK471" s="214"/>
      <c r="AL471" s="215"/>
      <c r="AM471" s="214" t="s">
        <v>538</v>
      </c>
      <c r="AN471" s="214"/>
      <c r="AO471" s="214"/>
      <c r="AP471" s="215"/>
      <c r="AQ471" s="215" t="s">
        <v>230</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231</v>
      </c>
      <c r="AH472" s="202"/>
      <c r="AI472" s="216"/>
      <c r="AJ472" s="216"/>
      <c r="AK472" s="216"/>
      <c r="AL472" s="217"/>
      <c r="AM472" s="216"/>
      <c r="AN472" s="216"/>
      <c r="AO472" s="216"/>
      <c r="AP472" s="217"/>
      <c r="AQ472" s="231"/>
      <c r="AR472" s="178"/>
      <c r="AS472" s="179" t="s">
        <v>231</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240</v>
      </c>
      <c r="F476" s="197"/>
      <c r="G476" s="198" t="s">
        <v>237</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238</v>
      </c>
      <c r="AF476" s="222"/>
      <c r="AG476" s="222"/>
      <c r="AH476" s="223"/>
      <c r="AI476" s="214" t="s">
        <v>537</v>
      </c>
      <c r="AJ476" s="214"/>
      <c r="AK476" s="214"/>
      <c r="AL476" s="215"/>
      <c r="AM476" s="214" t="s">
        <v>538</v>
      </c>
      <c r="AN476" s="214"/>
      <c r="AO476" s="214"/>
      <c r="AP476" s="215"/>
      <c r="AQ476" s="215" t="s">
        <v>230</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231</v>
      </c>
      <c r="AH477" s="202"/>
      <c r="AI477" s="216"/>
      <c r="AJ477" s="216"/>
      <c r="AK477" s="216"/>
      <c r="AL477" s="217"/>
      <c r="AM477" s="216"/>
      <c r="AN477" s="216"/>
      <c r="AO477" s="216"/>
      <c r="AP477" s="217"/>
      <c r="AQ477" s="231"/>
      <c r="AR477" s="178"/>
      <c r="AS477" s="179" t="s">
        <v>231</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6"/>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396</v>
      </c>
      <c r="F484" s="240"/>
      <c r="G484" s="241" t="s">
        <v>250</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239</v>
      </c>
      <c r="F485" s="197"/>
      <c r="G485" s="198" t="s">
        <v>236</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238</v>
      </c>
      <c r="AF485" s="222"/>
      <c r="AG485" s="222"/>
      <c r="AH485" s="223"/>
      <c r="AI485" s="214" t="s">
        <v>537</v>
      </c>
      <c r="AJ485" s="214"/>
      <c r="AK485" s="214"/>
      <c r="AL485" s="215"/>
      <c r="AM485" s="214" t="s">
        <v>538</v>
      </c>
      <c r="AN485" s="214"/>
      <c r="AO485" s="214"/>
      <c r="AP485" s="215"/>
      <c r="AQ485" s="215" t="s">
        <v>230</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231</v>
      </c>
      <c r="AH486" s="202"/>
      <c r="AI486" s="216"/>
      <c r="AJ486" s="216"/>
      <c r="AK486" s="216"/>
      <c r="AL486" s="217"/>
      <c r="AM486" s="216"/>
      <c r="AN486" s="216"/>
      <c r="AO486" s="216"/>
      <c r="AP486" s="217"/>
      <c r="AQ486" s="231"/>
      <c r="AR486" s="178"/>
      <c r="AS486" s="179" t="s">
        <v>231</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239</v>
      </c>
      <c r="F490" s="197"/>
      <c r="G490" s="198" t="s">
        <v>236</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238</v>
      </c>
      <c r="AF490" s="222"/>
      <c r="AG490" s="222"/>
      <c r="AH490" s="223"/>
      <c r="AI490" s="214" t="s">
        <v>537</v>
      </c>
      <c r="AJ490" s="214"/>
      <c r="AK490" s="214"/>
      <c r="AL490" s="215"/>
      <c r="AM490" s="214" t="s">
        <v>538</v>
      </c>
      <c r="AN490" s="214"/>
      <c r="AO490" s="214"/>
      <c r="AP490" s="215"/>
      <c r="AQ490" s="215" t="s">
        <v>230</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231</v>
      </c>
      <c r="AH491" s="202"/>
      <c r="AI491" s="216"/>
      <c r="AJ491" s="216"/>
      <c r="AK491" s="216"/>
      <c r="AL491" s="217"/>
      <c r="AM491" s="216"/>
      <c r="AN491" s="216"/>
      <c r="AO491" s="216"/>
      <c r="AP491" s="217"/>
      <c r="AQ491" s="231"/>
      <c r="AR491" s="178"/>
      <c r="AS491" s="179" t="s">
        <v>231</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239</v>
      </c>
      <c r="F495" s="197"/>
      <c r="G495" s="198" t="s">
        <v>236</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238</v>
      </c>
      <c r="AF495" s="222"/>
      <c r="AG495" s="222"/>
      <c r="AH495" s="223"/>
      <c r="AI495" s="214" t="s">
        <v>537</v>
      </c>
      <c r="AJ495" s="214"/>
      <c r="AK495" s="214"/>
      <c r="AL495" s="215"/>
      <c r="AM495" s="214" t="s">
        <v>538</v>
      </c>
      <c r="AN495" s="214"/>
      <c r="AO495" s="214"/>
      <c r="AP495" s="215"/>
      <c r="AQ495" s="215" t="s">
        <v>230</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231</v>
      </c>
      <c r="AH496" s="202"/>
      <c r="AI496" s="216"/>
      <c r="AJ496" s="216"/>
      <c r="AK496" s="216"/>
      <c r="AL496" s="217"/>
      <c r="AM496" s="216"/>
      <c r="AN496" s="216"/>
      <c r="AO496" s="216"/>
      <c r="AP496" s="217"/>
      <c r="AQ496" s="231"/>
      <c r="AR496" s="178"/>
      <c r="AS496" s="179" t="s">
        <v>231</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239</v>
      </c>
      <c r="F500" s="197"/>
      <c r="G500" s="198" t="s">
        <v>236</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238</v>
      </c>
      <c r="AF500" s="222"/>
      <c r="AG500" s="222"/>
      <c r="AH500" s="223"/>
      <c r="AI500" s="214" t="s">
        <v>537</v>
      </c>
      <c r="AJ500" s="214"/>
      <c r="AK500" s="214"/>
      <c r="AL500" s="215"/>
      <c r="AM500" s="214" t="s">
        <v>538</v>
      </c>
      <c r="AN500" s="214"/>
      <c r="AO500" s="214"/>
      <c r="AP500" s="215"/>
      <c r="AQ500" s="215" t="s">
        <v>230</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231</v>
      </c>
      <c r="AH501" s="202"/>
      <c r="AI501" s="216"/>
      <c r="AJ501" s="216"/>
      <c r="AK501" s="216"/>
      <c r="AL501" s="217"/>
      <c r="AM501" s="216"/>
      <c r="AN501" s="216"/>
      <c r="AO501" s="216"/>
      <c r="AP501" s="217"/>
      <c r="AQ501" s="231"/>
      <c r="AR501" s="178"/>
      <c r="AS501" s="179" t="s">
        <v>231</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239</v>
      </c>
      <c r="F505" s="197"/>
      <c r="G505" s="198" t="s">
        <v>236</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238</v>
      </c>
      <c r="AF505" s="222"/>
      <c r="AG505" s="222"/>
      <c r="AH505" s="223"/>
      <c r="AI505" s="214" t="s">
        <v>537</v>
      </c>
      <c r="AJ505" s="214"/>
      <c r="AK505" s="214"/>
      <c r="AL505" s="215"/>
      <c r="AM505" s="214" t="s">
        <v>538</v>
      </c>
      <c r="AN505" s="214"/>
      <c r="AO505" s="214"/>
      <c r="AP505" s="215"/>
      <c r="AQ505" s="215" t="s">
        <v>230</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231</v>
      </c>
      <c r="AH506" s="202"/>
      <c r="AI506" s="216"/>
      <c r="AJ506" s="216"/>
      <c r="AK506" s="216"/>
      <c r="AL506" s="217"/>
      <c r="AM506" s="216"/>
      <c r="AN506" s="216"/>
      <c r="AO506" s="216"/>
      <c r="AP506" s="217"/>
      <c r="AQ506" s="231"/>
      <c r="AR506" s="178"/>
      <c r="AS506" s="179" t="s">
        <v>231</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240</v>
      </c>
      <c r="F510" s="197"/>
      <c r="G510" s="198" t="s">
        <v>237</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238</v>
      </c>
      <c r="AF510" s="222"/>
      <c r="AG510" s="222"/>
      <c r="AH510" s="223"/>
      <c r="AI510" s="214" t="s">
        <v>537</v>
      </c>
      <c r="AJ510" s="214"/>
      <c r="AK510" s="214"/>
      <c r="AL510" s="215"/>
      <c r="AM510" s="214" t="s">
        <v>538</v>
      </c>
      <c r="AN510" s="214"/>
      <c r="AO510" s="214"/>
      <c r="AP510" s="215"/>
      <c r="AQ510" s="215" t="s">
        <v>230</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231</v>
      </c>
      <c r="AH511" s="202"/>
      <c r="AI511" s="216"/>
      <c r="AJ511" s="216"/>
      <c r="AK511" s="216"/>
      <c r="AL511" s="217"/>
      <c r="AM511" s="216"/>
      <c r="AN511" s="216"/>
      <c r="AO511" s="216"/>
      <c r="AP511" s="217"/>
      <c r="AQ511" s="231"/>
      <c r="AR511" s="178"/>
      <c r="AS511" s="179" t="s">
        <v>231</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240</v>
      </c>
      <c r="F515" s="197"/>
      <c r="G515" s="198" t="s">
        <v>237</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238</v>
      </c>
      <c r="AF515" s="222"/>
      <c r="AG515" s="222"/>
      <c r="AH515" s="223"/>
      <c r="AI515" s="214" t="s">
        <v>537</v>
      </c>
      <c r="AJ515" s="214"/>
      <c r="AK515" s="214"/>
      <c r="AL515" s="215"/>
      <c r="AM515" s="214" t="s">
        <v>538</v>
      </c>
      <c r="AN515" s="214"/>
      <c r="AO515" s="214"/>
      <c r="AP515" s="215"/>
      <c r="AQ515" s="215" t="s">
        <v>230</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231</v>
      </c>
      <c r="AH516" s="202"/>
      <c r="AI516" s="216"/>
      <c r="AJ516" s="216"/>
      <c r="AK516" s="216"/>
      <c r="AL516" s="217"/>
      <c r="AM516" s="216"/>
      <c r="AN516" s="216"/>
      <c r="AO516" s="216"/>
      <c r="AP516" s="217"/>
      <c r="AQ516" s="231"/>
      <c r="AR516" s="178"/>
      <c r="AS516" s="179" t="s">
        <v>231</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240</v>
      </c>
      <c r="F520" s="197"/>
      <c r="G520" s="198" t="s">
        <v>237</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238</v>
      </c>
      <c r="AF520" s="222"/>
      <c r="AG520" s="222"/>
      <c r="AH520" s="223"/>
      <c r="AI520" s="214" t="s">
        <v>537</v>
      </c>
      <c r="AJ520" s="214"/>
      <c r="AK520" s="214"/>
      <c r="AL520" s="215"/>
      <c r="AM520" s="214" t="s">
        <v>538</v>
      </c>
      <c r="AN520" s="214"/>
      <c r="AO520" s="214"/>
      <c r="AP520" s="215"/>
      <c r="AQ520" s="215" t="s">
        <v>230</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231</v>
      </c>
      <c r="AH521" s="202"/>
      <c r="AI521" s="216"/>
      <c r="AJ521" s="216"/>
      <c r="AK521" s="216"/>
      <c r="AL521" s="217"/>
      <c r="AM521" s="216"/>
      <c r="AN521" s="216"/>
      <c r="AO521" s="216"/>
      <c r="AP521" s="217"/>
      <c r="AQ521" s="231"/>
      <c r="AR521" s="178"/>
      <c r="AS521" s="179" t="s">
        <v>231</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240</v>
      </c>
      <c r="F525" s="197"/>
      <c r="G525" s="198" t="s">
        <v>237</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238</v>
      </c>
      <c r="AF525" s="222"/>
      <c r="AG525" s="222"/>
      <c r="AH525" s="223"/>
      <c r="AI525" s="214" t="s">
        <v>537</v>
      </c>
      <c r="AJ525" s="214"/>
      <c r="AK525" s="214"/>
      <c r="AL525" s="215"/>
      <c r="AM525" s="214" t="s">
        <v>538</v>
      </c>
      <c r="AN525" s="214"/>
      <c r="AO525" s="214"/>
      <c r="AP525" s="215"/>
      <c r="AQ525" s="215" t="s">
        <v>230</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231</v>
      </c>
      <c r="AH526" s="202"/>
      <c r="AI526" s="216"/>
      <c r="AJ526" s="216"/>
      <c r="AK526" s="216"/>
      <c r="AL526" s="217"/>
      <c r="AM526" s="216"/>
      <c r="AN526" s="216"/>
      <c r="AO526" s="216"/>
      <c r="AP526" s="217"/>
      <c r="AQ526" s="231"/>
      <c r="AR526" s="178"/>
      <c r="AS526" s="179" t="s">
        <v>231</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240</v>
      </c>
      <c r="F530" s="197"/>
      <c r="G530" s="198" t="s">
        <v>237</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238</v>
      </c>
      <c r="AF530" s="222"/>
      <c r="AG530" s="222"/>
      <c r="AH530" s="223"/>
      <c r="AI530" s="214" t="s">
        <v>537</v>
      </c>
      <c r="AJ530" s="214"/>
      <c r="AK530" s="214"/>
      <c r="AL530" s="215"/>
      <c r="AM530" s="214" t="s">
        <v>538</v>
      </c>
      <c r="AN530" s="214"/>
      <c r="AO530" s="214"/>
      <c r="AP530" s="215"/>
      <c r="AQ530" s="215" t="s">
        <v>230</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231</v>
      </c>
      <c r="AH531" s="202"/>
      <c r="AI531" s="216"/>
      <c r="AJ531" s="216"/>
      <c r="AK531" s="216"/>
      <c r="AL531" s="217"/>
      <c r="AM531" s="216"/>
      <c r="AN531" s="216"/>
      <c r="AO531" s="216"/>
      <c r="AP531" s="217"/>
      <c r="AQ531" s="231"/>
      <c r="AR531" s="178"/>
      <c r="AS531" s="179" t="s">
        <v>231</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397</v>
      </c>
      <c r="F538" s="240"/>
      <c r="G538" s="241" t="s">
        <v>250</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239</v>
      </c>
      <c r="F539" s="197"/>
      <c r="G539" s="198" t="s">
        <v>236</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238</v>
      </c>
      <c r="AF539" s="222"/>
      <c r="AG539" s="222"/>
      <c r="AH539" s="223"/>
      <c r="AI539" s="214" t="s">
        <v>537</v>
      </c>
      <c r="AJ539" s="214"/>
      <c r="AK539" s="214"/>
      <c r="AL539" s="215"/>
      <c r="AM539" s="214" t="s">
        <v>538</v>
      </c>
      <c r="AN539" s="214"/>
      <c r="AO539" s="214"/>
      <c r="AP539" s="215"/>
      <c r="AQ539" s="215" t="s">
        <v>230</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231</v>
      </c>
      <c r="AH540" s="202"/>
      <c r="AI540" s="216"/>
      <c r="AJ540" s="216"/>
      <c r="AK540" s="216"/>
      <c r="AL540" s="217"/>
      <c r="AM540" s="216"/>
      <c r="AN540" s="216"/>
      <c r="AO540" s="216"/>
      <c r="AP540" s="217"/>
      <c r="AQ540" s="231"/>
      <c r="AR540" s="178"/>
      <c r="AS540" s="179" t="s">
        <v>231</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239</v>
      </c>
      <c r="F544" s="197"/>
      <c r="G544" s="198" t="s">
        <v>236</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238</v>
      </c>
      <c r="AF544" s="222"/>
      <c r="AG544" s="222"/>
      <c r="AH544" s="223"/>
      <c r="AI544" s="214" t="s">
        <v>537</v>
      </c>
      <c r="AJ544" s="214"/>
      <c r="AK544" s="214"/>
      <c r="AL544" s="215"/>
      <c r="AM544" s="214" t="s">
        <v>538</v>
      </c>
      <c r="AN544" s="214"/>
      <c r="AO544" s="214"/>
      <c r="AP544" s="215"/>
      <c r="AQ544" s="215" t="s">
        <v>230</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231</v>
      </c>
      <c r="AH545" s="202"/>
      <c r="AI545" s="216"/>
      <c r="AJ545" s="216"/>
      <c r="AK545" s="216"/>
      <c r="AL545" s="217"/>
      <c r="AM545" s="216"/>
      <c r="AN545" s="216"/>
      <c r="AO545" s="216"/>
      <c r="AP545" s="217"/>
      <c r="AQ545" s="231"/>
      <c r="AR545" s="178"/>
      <c r="AS545" s="179" t="s">
        <v>231</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239</v>
      </c>
      <c r="F549" s="197"/>
      <c r="G549" s="198" t="s">
        <v>236</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238</v>
      </c>
      <c r="AF549" s="222"/>
      <c r="AG549" s="222"/>
      <c r="AH549" s="223"/>
      <c r="AI549" s="214" t="s">
        <v>537</v>
      </c>
      <c r="AJ549" s="214"/>
      <c r="AK549" s="214"/>
      <c r="AL549" s="215"/>
      <c r="AM549" s="214" t="s">
        <v>538</v>
      </c>
      <c r="AN549" s="214"/>
      <c r="AO549" s="214"/>
      <c r="AP549" s="215"/>
      <c r="AQ549" s="215" t="s">
        <v>230</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231</v>
      </c>
      <c r="AH550" s="202"/>
      <c r="AI550" s="216"/>
      <c r="AJ550" s="216"/>
      <c r="AK550" s="216"/>
      <c r="AL550" s="217"/>
      <c r="AM550" s="216"/>
      <c r="AN550" s="216"/>
      <c r="AO550" s="216"/>
      <c r="AP550" s="217"/>
      <c r="AQ550" s="231"/>
      <c r="AR550" s="178"/>
      <c r="AS550" s="179" t="s">
        <v>231</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239</v>
      </c>
      <c r="F554" s="197"/>
      <c r="G554" s="198" t="s">
        <v>236</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238</v>
      </c>
      <c r="AF554" s="222"/>
      <c r="AG554" s="222"/>
      <c r="AH554" s="223"/>
      <c r="AI554" s="214" t="s">
        <v>537</v>
      </c>
      <c r="AJ554" s="214"/>
      <c r="AK554" s="214"/>
      <c r="AL554" s="215"/>
      <c r="AM554" s="214" t="s">
        <v>538</v>
      </c>
      <c r="AN554" s="214"/>
      <c r="AO554" s="214"/>
      <c r="AP554" s="215"/>
      <c r="AQ554" s="215" t="s">
        <v>230</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231</v>
      </c>
      <c r="AH555" s="202"/>
      <c r="AI555" s="216"/>
      <c r="AJ555" s="216"/>
      <c r="AK555" s="216"/>
      <c r="AL555" s="217"/>
      <c r="AM555" s="216"/>
      <c r="AN555" s="216"/>
      <c r="AO555" s="216"/>
      <c r="AP555" s="217"/>
      <c r="AQ555" s="231"/>
      <c r="AR555" s="178"/>
      <c r="AS555" s="179" t="s">
        <v>231</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239</v>
      </c>
      <c r="F559" s="197"/>
      <c r="G559" s="198" t="s">
        <v>236</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238</v>
      </c>
      <c r="AF559" s="222"/>
      <c r="AG559" s="222"/>
      <c r="AH559" s="223"/>
      <c r="AI559" s="214" t="s">
        <v>537</v>
      </c>
      <c r="AJ559" s="214"/>
      <c r="AK559" s="214"/>
      <c r="AL559" s="215"/>
      <c r="AM559" s="214" t="s">
        <v>538</v>
      </c>
      <c r="AN559" s="214"/>
      <c r="AO559" s="214"/>
      <c r="AP559" s="215"/>
      <c r="AQ559" s="215" t="s">
        <v>230</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231</v>
      </c>
      <c r="AH560" s="202"/>
      <c r="AI560" s="216"/>
      <c r="AJ560" s="216"/>
      <c r="AK560" s="216"/>
      <c r="AL560" s="217"/>
      <c r="AM560" s="216"/>
      <c r="AN560" s="216"/>
      <c r="AO560" s="216"/>
      <c r="AP560" s="217"/>
      <c r="AQ560" s="231"/>
      <c r="AR560" s="178"/>
      <c r="AS560" s="179" t="s">
        <v>231</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240</v>
      </c>
      <c r="F564" s="197"/>
      <c r="G564" s="198" t="s">
        <v>237</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238</v>
      </c>
      <c r="AF564" s="222"/>
      <c r="AG564" s="222"/>
      <c r="AH564" s="223"/>
      <c r="AI564" s="214" t="s">
        <v>537</v>
      </c>
      <c r="AJ564" s="214"/>
      <c r="AK564" s="214"/>
      <c r="AL564" s="215"/>
      <c r="AM564" s="214" t="s">
        <v>538</v>
      </c>
      <c r="AN564" s="214"/>
      <c r="AO564" s="214"/>
      <c r="AP564" s="215"/>
      <c r="AQ564" s="215" t="s">
        <v>230</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231</v>
      </c>
      <c r="AH565" s="202"/>
      <c r="AI565" s="216"/>
      <c r="AJ565" s="216"/>
      <c r="AK565" s="216"/>
      <c r="AL565" s="217"/>
      <c r="AM565" s="216"/>
      <c r="AN565" s="216"/>
      <c r="AO565" s="216"/>
      <c r="AP565" s="217"/>
      <c r="AQ565" s="231"/>
      <c r="AR565" s="178"/>
      <c r="AS565" s="179" t="s">
        <v>231</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240</v>
      </c>
      <c r="F569" s="197"/>
      <c r="G569" s="198" t="s">
        <v>237</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238</v>
      </c>
      <c r="AF569" s="222"/>
      <c r="AG569" s="222"/>
      <c r="AH569" s="223"/>
      <c r="AI569" s="214" t="s">
        <v>537</v>
      </c>
      <c r="AJ569" s="214"/>
      <c r="AK569" s="214"/>
      <c r="AL569" s="215"/>
      <c r="AM569" s="214" t="s">
        <v>538</v>
      </c>
      <c r="AN569" s="214"/>
      <c r="AO569" s="214"/>
      <c r="AP569" s="215"/>
      <c r="AQ569" s="215" t="s">
        <v>230</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231</v>
      </c>
      <c r="AH570" s="202"/>
      <c r="AI570" s="216"/>
      <c r="AJ570" s="216"/>
      <c r="AK570" s="216"/>
      <c r="AL570" s="217"/>
      <c r="AM570" s="216"/>
      <c r="AN570" s="216"/>
      <c r="AO570" s="216"/>
      <c r="AP570" s="217"/>
      <c r="AQ570" s="231"/>
      <c r="AR570" s="178"/>
      <c r="AS570" s="179" t="s">
        <v>231</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240</v>
      </c>
      <c r="F574" s="197"/>
      <c r="G574" s="198" t="s">
        <v>237</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238</v>
      </c>
      <c r="AF574" s="222"/>
      <c r="AG574" s="222"/>
      <c r="AH574" s="223"/>
      <c r="AI574" s="214" t="s">
        <v>537</v>
      </c>
      <c r="AJ574" s="214"/>
      <c r="AK574" s="214"/>
      <c r="AL574" s="215"/>
      <c r="AM574" s="214" t="s">
        <v>538</v>
      </c>
      <c r="AN574" s="214"/>
      <c r="AO574" s="214"/>
      <c r="AP574" s="215"/>
      <c r="AQ574" s="215" t="s">
        <v>230</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231</v>
      </c>
      <c r="AH575" s="202"/>
      <c r="AI575" s="216"/>
      <c r="AJ575" s="216"/>
      <c r="AK575" s="216"/>
      <c r="AL575" s="217"/>
      <c r="AM575" s="216"/>
      <c r="AN575" s="216"/>
      <c r="AO575" s="216"/>
      <c r="AP575" s="217"/>
      <c r="AQ575" s="231"/>
      <c r="AR575" s="178"/>
      <c r="AS575" s="179" t="s">
        <v>231</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240</v>
      </c>
      <c r="F579" s="197"/>
      <c r="G579" s="198" t="s">
        <v>237</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238</v>
      </c>
      <c r="AF579" s="222"/>
      <c r="AG579" s="222"/>
      <c r="AH579" s="223"/>
      <c r="AI579" s="214" t="s">
        <v>537</v>
      </c>
      <c r="AJ579" s="214"/>
      <c r="AK579" s="214"/>
      <c r="AL579" s="215"/>
      <c r="AM579" s="214" t="s">
        <v>538</v>
      </c>
      <c r="AN579" s="214"/>
      <c r="AO579" s="214"/>
      <c r="AP579" s="215"/>
      <c r="AQ579" s="215" t="s">
        <v>230</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231</v>
      </c>
      <c r="AH580" s="202"/>
      <c r="AI580" s="216"/>
      <c r="AJ580" s="216"/>
      <c r="AK580" s="216"/>
      <c r="AL580" s="217"/>
      <c r="AM580" s="216"/>
      <c r="AN580" s="216"/>
      <c r="AO580" s="216"/>
      <c r="AP580" s="217"/>
      <c r="AQ580" s="231"/>
      <c r="AR580" s="178"/>
      <c r="AS580" s="179" t="s">
        <v>231</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240</v>
      </c>
      <c r="F584" s="197"/>
      <c r="G584" s="198" t="s">
        <v>237</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238</v>
      </c>
      <c r="AF584" s="222"/>
      <c r="AG584" s="222"/>
      <c r="AH584" s="223"/>
      <c r="AI584" s="214" t="s">
        <v>537</v>
      </c>
      <c r="AJ584" s="214"/>
      <c r="AK584" s="214"/>
      <c r="AL584" s="215"/>
      <c r="AM584" s="214" t="s">
        <v>538</v>
      </c>
      <c r="AN584" s="214"/>
      <c r="AO584" s="214"/>
      <c r="AP584" s="215"/>
      <c r="AQ584" s="215" t="s">
        <v>230</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231</v>
      </c>
      <c r="AH585" s="202"/>
      <c r="AI585" s="216"/>
      <c r="AJ585" s="216"/>
      <c r="AK585" s="216"/>
      <c r="AL585" s="217"/>
      <c r="AM585" s="216"/>
      <c r="AN585" s="216"/>
      <c r="AO585" s="216"/>
      <c r="AP585" s="217"/>
      <c r="AQ585" s="231"/>
      <c r="AR585" s="178"/>
      <c r="AS585" s="179" t="s">
        <v>231</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396</v>
      </c>
      <c r="F592" s="240"/>
      <c r="G592" s="241" t="s">
        <v>250</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239</v>
      </c>
      <c r="F593" s="197"/>
      <c r="G593" s="198" t="s">
        <v>236</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238</v>
      </c>
      <c r="AF593" s="222"/>
      <c r="AG593" s="222"/>
      <c r="AH593" s="223"/>
      <c r="AI593" s="214" t="s">
        <v>537</v>
      </c>
      <c r="AJ593" s="214"/>
      <c r="AK593" s="214"/>
      <c r="AL593" s="215"/>
      <c r="AM593" s="214" t="s">
        <v>538</v>
      </c>
      <c r="AN593" s="214"/>
      <c r="AO593" s="214"/>
      <c r="AP593" s="215"/>
      <c r="AQ593" s="215" t="s">
        <v>230</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231</v>
      </c>
      <c r="AH594" s="202"/>
      <c r="AI594" s="216"/>
      <c r="AJ594" s="216"/>
      <c r="AK594" s="216"/>
      <c r="AL594" s="217"/>
      <c r="AM594" s="216"/>
      <c r="AN594" s="216"/>
      <c r="AO594" s="216"/>
      <c r="AP594" s="217"/>
      <c r="AQ594" s="231"/>
      <c r="AR594" s="178"/>
      <c r="AS594" s="179" t="s">
        <v>231</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239</v>
      </c>
      <c r="F598" s="197"/>
      <c r="G598" s="198" t="s">
        <v>236</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238</v>
      </c>
      <c r="AF598" s="222"/>
      <c r="AG598" s="222"/>
      <c r="AH598" s="223"/>
      <c r="AI598" s="214" t="s">
        <v>537</v>
      </c>
      <c r="AJ598" s="214"/>
      <c r="AK598" s="214"/>
      <c r="AL598" s="215"/>
      <c r="AM598" s="214" t="s">
        <v>538</v>
      </c>
      <c r="AN598" s="214"/>
      <c r="AO598" s="214"/>
      <c r="AP598" s="215"/>
      <c r="AQ598" s="215" t="s">
        <v>230</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231</v>
      </c>
      <c r="AH599" s="202"/>
      <c r="AI599" s="216"/>
      <c r="AJ599" s="216"/>
      <c r="AK599" s="216"/>
      <c r="AL599" s="217"/>
      <c r="AM599" s="216"/>
      <c r="AN599" s="216"/>
      <c r="AO599" s="216"/>
      <c r="AP599" s="217"/>
      <c r="AQ599" s="231"/>
      <c r="AR599" s="178"/>
      <c r="AS599" s="179" t="s">
        <v>231</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239</v>
      </c>
      <c r="F603" s="197"/>
      <c r="G603" s="198" t="s">
        <v>236</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238</v>
      </c>
      <c r="AF603" s="222"/>
      <c r="AG603" s="222"/>
      <c r="AH603" s="223"/>
      <c r="AI603" s="214" t="s">
        <v>537</v>
      </c>
      <c r="AJ603" s="214"/>
      <c r="AK603" s="214"/>
      <c r="AL603" s="215"/>
      <c r="AM603" s="214" t="s">
        <v>538</v>
      </c>
      <c r="AN603" s="214"/>
      <c r="AO603" s="214"/>
      <c r="AP603" s="215"/>
      <c r="AQ603" s="215" t="s">
        <v>230</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231</v>
      </c>
      <c r="AH604" s="202"/>
      <c r="AI604" s="216"/>
      <c r="AJ604" s="216"/>
      <c r="AK604" s="216"/>
      <c r="AL604" s="217"/>
      <c r="AM604" s="216"/>
      <c r="AN604" s="216"/>
      <c r="AO604" s="216"/>
      <c r="AP604" s="217"/>
      <c r="AQ604" s="231"/>
      <c r="AR604" s="178"/>
      <c r="AS604" s="179" t="s">
        <v>231</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239</v>
      </c>
      <c r="F608" s="197"/>
      <c r="G608" s="198" t="s">
        <v>236</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238</v>
      </c>
      <c r="AF608" s="222"/>
      <c r="AG608" s="222"/>
      <c r="AH608" s="223"/>
      <c r="AI608" s="214" t="s">
        <v>537</v>
      </c>
      <c r="AJ608" s="214"/>
      <c r="AK608" s="214"/>
      <c r="AL608" s="215"/>
      <c r="AM608" s="214" t="s">
        <v>538</v>
      </c>
      <c r="AN608" s="214"/>
      <c r="AO608" s="214"/>
      <c r="AP608" s="215"/>
      <c r="AQ608" s="215" t="s">
        <v>230</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231</v>
      </c>
      <c r="AH609" s="202"/>
      <c r="AI609" s="216"/>
      <c r="AJ609" s="216"/>
      <c r="AK609" s="216"/>
      <c r="AL609" s="217"/>
      <c r="AM609" s="216"/>
      <c r="AN609" s="216"/>
      <c r="AO609" s="216"/>
      <c r="AP609" s="217"/>
      <c r="AQ609" s="231"/>
      <c r="AR609" s="178"/>
      <c r="AS609" s="179" t="s">
        <v>231</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239</v>
      </c>
      <c r="F613" s="197"/>
      <c r="G613" s="198" t="s">
        <v>236</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238</v>
      </c>
      <c r="AF613" s="222"/>
      <c r="AG613" s="222"/>
      <c r="AH613" s="223"/>
      <c r="AI613" s="214" t="s">
        <v>537</v>
      </c>
      <c r="AJ613" s="214"/>
      <c r="AK613" s="214"/>
      <c r="AL613" s="215"/>
      <c r="AM613" s="214" t="s">
        <v>538</v>
      </c>
      <c r="AN613" s="214"/>
      <c r="AO613" s="214"/>
      <c r="AP613" s="215"/>
      <c r="AQ613" s="215" t="s">
        <v>230</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231</v>
      </c>
      <c r="AH614" s="202"/>
      <c r="AI614" s="216"/>
      <c r="AJ614" s="216"/>
      <c r="AK614" s="216"/>
      <c r="AL614" s="217"/>
      <c r="AM614" s="216"/>
      <c r="AN614" s="216"/>
      <c r="AO614" s="216"/>
      <c r="AP614" s="217"/>
      <c r="AQ614" s="231"/>
      <c r="AR614" s="178"/>
      <c r="AS614" s="179" t="s">
        <v>231</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240</v>
      </c>
      <c r="F618" s="197"/>
      <c r="G618" s="198" t="s">
        <v>237</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238</v>
      </c>
      <c r="AF618" s="222"/>
      <c r="AG618" s="222"/>
      <c r="AH618" s="223"/>
      <c r="AI618" s="214" t="s">
        <v>537</v>
      </c>
      <c r="AJ618" s="214"/>
      <c r="AK618" s="214"/>
      <c r="AL618" s="215"/>
      <c r="AM618" s="214" t="s">
        <v>538</v>
      </c>
      <c r="AN618" s="214"/>
      <c r="AO618" s="214"/>
      <c r="AP618" s="215"/>
      <c r="AQ618" s="215" t="s">
        <v>230</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231</v>
      </c>
      <c r="AH619" s="202"/>
      <c r="AI619" s="216"/>
      <c r="AJ619" s="216"/>
      <c r="AK619" s="216"/>
      <c r="AL619" s="217"/>
      <c r="AM619" s="216"/>
      <c r="AN619" s="216"/>
      <c r="AO619" s="216"/>
      <c r="AP619" s="217"/>
      <c r="AQ619" s="231"/>
      <c r="AR619" s="178"/>
      <c r="AS619" s="179" t="s">
        <v>231</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240</v>
      </c>
      <c r="F623" s="197"/>
      <c r="G623" s="198" t="s">
        <v>237</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238</v>
      </c>
      <c r="AF623" s="222"/>
      <c r="AG623" s="222"/>
      <c r="AH623" s="223"/>
      <c r="AI623" s="214" t="s">
        <v>537</v>
      </c>
      <c r="AJ623" s="214"/>
      <c r="AK623" s="214"/>
      <c r="AL623" s="215"/>
      <c r="AM623" s="214" t="s">
        <v>538</v>
      </c>
      <c r="AN623" s="214"/>
      <c r="AO623" s="214"/>
      <c r="AP623" s="215"/>
      <c r="AQ623" s="215" t="s">
        <v>230</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231</v>
      </c>
      <c r="AH624" s="202"/>
      <c r="AI624" s="216"/>
      <c r="AJ624" s="216"/>
      <c r="AK624" s="216"/>
      <c r="AL624" s="217"/>
      <c r="AM624" s="216"/>
      <c r="AN624" s="216"/>
      <c r="AO624" s="216"/>
      <c r="AP624" s="217"/>
      <c r="AQ624" s="231"/>
      <c r="AR624" s="178"/>
      <c r="AS624" s="179" t="s">
        <v>231</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240</v>
      </c>
      <c r="F628" s="197"/>
      <c r="G628" s="198" t="s">
        <v>237</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238</v>
      </c>
      <c r="AF628" s="222"/>
      <c r="AG628" s="222"/>
      <c r="AH628" s="223"/>
      <c r="AI628" s="214" t="s">
        <v>537</v>
      </c>
      <c r="AJ628" s="214"/>
      <c r="AK628" s="214"/>
      <c r="AL628" s="215"/>
      <c r="AM628" s="214" t="s">
        <v>538</v>
      </c>
      <c r="AN628" s="214"/>
      <c r="AO628" s="214"/>
      <c r="AP628" s="215"/>
      <c r="AQ628" s="215" t="s">
        <v>230</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231</v>
      </c>
      <c r="AH629" s="202"/>
      <c r="AI629" s="216"/>
      <c r="AJ629" s="216"/>
      <c r="AK629" s="216"/>
      <c r="AL629" s="217"/>
      <c r="AM629" s="216"/>
      <c r="AN629" s="216"/>
      <c r="AO629" s="216"/>
      <c r="AP629" s="217"/>
      <c r="AQ629" s="231"/>
      <c r="AR629" s="178"/>
      <c r="AS629" s="179" t="s">
        <v>231</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240</v>
      </c>
      <c r="F633" s="197"/>
      <c r="G633" s="198" t="s">
        <v>237</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238</v>
      </c>
      <c r="AF633" s="222"/>
      <c r="AG633" s="222"/>
      <c r="AH633" s="223"/>
      <c r="AI633" s="214" t="s">
        <v>537</v>
      </c>
      <c r="AJ633" s="214"/>
      <c r="AK633" s="214"/>
      <c r="AL633" s="215"/>
      <c r="AM633" s="214" t="s">
        <v>538</v>
      </c>
      <c r="AN633" s="214"/>
      <c r="AO633" s="214"/>
      <c r="AP633" s="215"/>
      <c r="AQ633" s="215" t="s">
        <v>230</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231</v>
      </c>
      <c r="AH634" s="202"/>
      <c r="AI634" s="216"/>
      <c r="AJ634" s="216"/>
      <c r="AK634" s="216"/>
      <c r="AL634" s="217"/>
      <c r="AM634" s="216"/>
      <c r="AN634" s="216"/>
      <c r="AO634" s="216"/>
      <c r="AP634" s="217"/>
      <c r="AQ634" s="231"/>
      <c r="AR634" s="178"/>
      <c r="AS634" s="179" t="s">
        <v>231</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240</v>
      </c>
      <c r="F638" s="197"/>
      <c r="G638" s="198" t="s">
        <v>237</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238</v>
      </c>
      <c r="AF638" s="222"/>
      <c r="AG638" s="222"/>
      <c r="AH638" s="223"/>
      <c r="AI638" s="214" t="s">
        <v>537</v>
      </c>
      <c r="AJ638" s="214"/>
      <c r="AK638" s="214"/>
      <c r="AL638" s="215"/>
      <c r="AM638" s="214" t="s">
        <v>538</v>
      </c>
      <c r="AN638" s="214"/>
      <c r="AO638" s="214"/>
      <c r="AP638" s="215"/>
      <c r="AQ638" s="215" t="s">
        <v>230</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231</v>
      </c>
      <c r="AH639" s="202"/>
      <c r="AI639" s="216"/>
      <c r="AJ639" s="216"/>
      <c r="AK639" s="216"/>
      <c r="AL639" s="217"/>
      <c r="AM639" s="216"/>
      <c r="AN639" s="216"/>
      <c r="AO639" s="216"/>
      <c r="AP639" s="217"/>
      <c r="AQ639" s="231"/>
      <c r="AR639" s="178"/>
      <c r="AS639" s="179" t="s">
        <v>231</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397</v>
      </c>
      <c r="F646" s="240"/>
      <c r="G646" s="241" t="s">
        <v>250</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239</v>
      </c>
      <c r="F647" s="197"/>
      <c r="G647" s="198" t="s">
        <v>236</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238</v>
      </c>
      <c r="AF647" s="222"/>
      <c r="AG647" s="222"/>
      <c r="AH647" s="223"/>
      <c r="AI647" s="214" t="s">
        <v>537</v>
      </c>
      <c r="AJ647" s="214"/>
      <c r="AK647" s="214"/>
      <c r="AL647" s="215"/>
      <c r="AM647" s="214" t="s">
        <v>538</v>
      </c>
      <c r="AN647" s="214"/>
      <c r="AO647" s="214"/>
      <c r="AP647" s="215"/>
      <c r="AQ647" s="215" t="s">
        <v>230</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231</v>
      </c>
      <c r="AH648" s="202"/>
      <c r="AI648" s="216"/>
      <c r="AJ648" s="216"/>
      <c r="AK648" s="216"/>
      <c r="AL648" s="217"/>
      <c r="AM648" s="216"/>
      <c r="AN648" s="216"/>
      <c r="AO648" s="216"/>
      <c r="AP648" s="217"/>
      <c r="AQ648" s="231"/>
      <c r="AR648" s="178"/>
      <c r="AS648" s="179" t="s">
        <v>231</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239</v>
      </c>
      <c r="F652" s="197"/>
      <c r="G652" s="198" t="s">
        <v>236</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238</v>
      </c>
      <c r="AF652" s="222"/>
      <c r="AG652" s="222"/>
      <c r="AH652" s="223"/>
      <c r="AI652" s="214" t="s">
        <v>537</v>
      </c>
      <c r="AJ652" s="214"/>
      <c r="AK652" s="214"/>
      <c r="AL652" s="215"/>
      <c r="AM652" s="214" t="s">
        <v>538</v>
      </c>
      <c r="AN652" s="214"/>
      <c r="AO652" s="214"/>
      <c r="AP652" s="215"/>
      <c r="AQ652" s="215" t="s">
        <v>230</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231</v>
      </c>
      <c r="AH653" s="202"/>
      <c r="AI653" s="216"/>
      <c r="AJ653" s="216"/>
      <c r="AK653" s="216"/>
      <c r="AL653" s="217"/>
      <c r="AM653" s="216"/>
      <c r="AN653" s="216"/>
      <c r="AO653" s="216"/>
      <c r="AP653" s="217"/>
      <c r="AQ653" s="231"/>
      <c r="AR653" s="178"/>
      <c r="AS653" s="179" t="s">
        <v>231</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239</v>
      </c>
      <c r="F657" s="197"/>
      <c r="G657" s="198" t="s">
        <v>236</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238</v>
      </c>
      <c r="AF657" s="222"/>
      <c r="AG657" s="222"/>
      <c r="AH657" s="223"/>
      <c r="AI657" s="214" t="s">
        <v>537</v>
      </c>
      <c r="AJ657" s="214"/>
      <c r="AK657" s="214"/>
      <c r="AL657" s="215"/>
      <c r="AM657" s="214" t="s">
        <v>538</v>
      </c>
      <c r="AN657" s="214"/>
      <c r="AO657" s="214"/>
      <c r="AP657" s="215"/>
      <c r="AQ657" s="215" t="s">
        <v>230</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231</v>
      </c>
      <c r="AH658" s="202"/>
      <c r="AI658" s="216"/>
      <c r="AJ658" s="216"/>
      <c r="AK658" s="216"/>
      <c r="AL658" s="217"/>
      <c r="AM658" s="216"/>
      <c r="AN658" s="216"/>
      <c r="AO658" s="216"/>
      <c r="AP658" s="217"/>
      <c r="AQ658" s="231"/>
      <c r="AR658" s="178"/>
      <c r="AS658" s="179" t="s">
        <v>231</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239</v>
      </c>
      <c r="F662" s="197"/>
      <c r="G662" s="198" t="s">
        <v>236</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238</v>
      </c>
      <c r="AF662" s="222"/>
      <c r="AG662" s="222"/>
      <c r="AH662" s="223"/>
      <c r="AI662" s="214" t="s">
        <v>537</v>
      </c>
      <c r="AJ662" s="214"/>
      <c r="AK662" s="214"/>
      <c r="AL662" s="215"/>
      <c r="AM662" s="214" t="s">
        <v>538</v>
      </c>
      <c r="AN662" s="214"/>
      <c r="AO662" s="214"/>
      <c r="AP662" s="215"/>
      <c r="AQ662" s="215" t="s">
        <v>230</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231</v>
      </c>
      <c r="AH663" s="202"/>
      <c r="AI663" s="216"/>
      <c r="AJ663" s="216"/>
      <c r="AK663" s="216"/>
      <c r="AL663" s="217"/>
      <c r="AM663" s="216"/>
      <c r="AN663" s="216"/>
      <c r="AO663" s="216"/>
      <c r="AP663" s="217"/>
      <c r="AQ663" s="231"/>
      <c r="AR663" s="178"/>
      <c r="AS663" s="179" t="s">
        <v>231</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239</v>
      </c>
      <c r="F667" s="197"/>
      <c r="G667" s="198" t="s">
        <v>236</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238</v>
      </c>
      <c r="AF667" s="222"/>
      <c r="AG667" s="222"/>
      <c r="AH667" s="223"/>
      <c r="AI667" s="214" t="s">
        <v>537</v>
      </c>
      <c r="AJ667" s="214"/>
      <c r="AK667" s="214"/>
      <c r="AL667" s="215"/>
      <c r="AM667" s="214" t="s">
        <v>538</v>
      </c>
      <c r="AN667" s="214"/>
      <c r="AO667" s="214"/>
      <c r="AP667" s="215"/>
      <c r="AQ667" s="215" t="s">
        <v>230</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231</v>
      </c>
      <c r="AH668" s="202"/>
      <c r="AI668" s="216"/>
      <c r="AJ668" s="216"/>
      <c r="AK668" s="216"/>
      <c r="AL668" s="217"/>
      <c r="AM668" s="216"/>
      <c r="AN668" s="216"/>
      <c r="AO668" s="216"/>
      <c r="AP668" s="217"/>
      <c r="AQ668" s="231"/>
      <c r="AR668" s="178"/>
      <c r="AS668" s="179" t="s">
        <v>231</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240</v>
      </c>
      <c r="F672" s="197"/>
      <c r="G672" s="198" t="s">
        <v>237</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238</v>
      </c>
      <c r="AF672" s="222"/>
      <c r="AG672" s="222"/>
      <c r="AH672" s="223"/>
      <c r="AI672" s="214" t="s">
        <v>537</v>
      </c>
      <c r="AJ672" s="214"/>
      <c r="AK672" s="214"/>
      <c r="AL672" s="215"/>
      <c r="AM672" s="214" t="s">
        <v>538</v>
      </c>
      <c r="AN672" s="214"/>
      <c r="AO672" s="214"/>
      <c r="AP672" s="215"/>
      <c r="AQ672" s="215" t="s">
        <v>230</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231</v>
      </c>
      <c r="AH673" s="202"/>
      <c r="AI673" s="216"/>
      <c r="AJ673" s="216"/>
      <c r="AK673" s="216"/>
      <c r="AL673" s="217"/>
      <c r="AM673" s="216"/>
      <c r="AN673" s="216"/>
      <c r="AO673" s="216"/>
      <c r="AP673" s="217"/>
      <c r="AQ673" s="231"/>
      <c r="AR673" s="178"/>
      <c r="AS673" s="179" t="s">
        <v>231</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240</v>
      </c>
      <c r="F677" s="197"/>
      <c r="G677" s="198" t="s">
        <v>237</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238</v>
      </c>
      <c r="AF677" s="222"/>
      <c r="AG677" s="222"/>
      <c r="AH677" s="223"/>
      <c r="AI677" s="214" t="s">
        <v>537</v>
      </c>
      <c r="AJ677" s="214"/>
      <c r="AK677" s="214"/>
      <c r="AL677" s="215"/>
      <c r="AM677" s="214" t="s">
        <v>538</v>
      </c>
      <c r="AN677" s="214"/>
      <c r="AO677" s="214"/>
      <c r="AP677" s="215"/>
      <c r="AQ677" s="215" t="s">
        <v>230</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231</v>
      </c>
      <c r="AH678" s="202"/>
      <c r="AI678" s="216"/>
      <c r="AJ678" s="216"/>
      <c r="AK678" s="216"/>
      <c r="AL678" s="217"/>
      <c r="AM678" s="216"/>
      <c r="AN678" s="216"/>
      <c r="AO678" s="216"/>
      <c r="AP678" s="217"/>
      <c r="AQ678" s="231"/>
      <c r="AR678" s="178"/>
      <c r="AS678" s="179" t="s">
        <v>231</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240</v>
      </c>
      <c r="F682" s="197"/>
      <c r="G682" s="198" t="s">
        <v>237</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238</v>
      </c>
      <c r="AF682" s="222"/>
      <c r="AG682" s="222"/>
      <c r="AH682" s="223"/>
      <c r="AI682" s="214" t="s">
        <v>537</v>
      </c>
      <c r="AJ682" s="214"/>
      <c r="AK682" s="214"/>
      <c r="AL682" s="215"/>
      <c r="AM682" s="214" t="s">
        <v>538</v>
      </c>
      <c r="AN682" s="214"/>
      <c r="AO682" s="214"/>
      <c r="AP682" s="215"/>
      <c r="AQ682" s="215" t="s">
        <v>230</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231</v>
      </c>
      <c r="AH683" s="202"/>
      <c r="AI683" s="216"/>
      <c r="AJ683" s="216"/>
      <c r="AK683" s="216"/>
      <c r="AL683" s="217"/>
      <c r="AM683" s="216"/>
      <c r="AN683" s="216"/>
      <c r="AO683" s="216"/>
      <c r="AP683" s="217"/>
      <c r="AQ683" s="231"/>
      <c r="AR683" s="178"/>
      <c r="AS683" s="179" t="s">
        <v>231</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240</v>
      </c>
      <c r="F687" s="197"/>
      <c r="G687" s="198" t="s">
        <v>237</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238</v>
      </c>
      <c r="AF687" s="222"/>
      <c r="AG687" s="222"/>
      <c r="AH687" s="223"/>
      <c r="AI687" s="214" t="s">
        <v>537</v>
      </c>
      <c r="AJ687" s="214"/>
      <c r="AK687" s="214"/>
      <c r="AL687" s="215"/>
      <c r="AM687" s="214" t="s">
        <v>538</v>
      </c>
      <c r="AN687" s="214"/>
      <c r="AO687" s="214"/>
      <c r="AP687" s="215"/>
      <c r="AQ687" s="215" t="s">
        <v>230</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231</v>
      </c>
      <c r="AH688" s="202"/>
      <c r="AI688" s="216"/>
      <c r="AJ688" s="216"/>
      <c r="AK688" s="216"/>
      <c r="AL688" s="217"/>
      <c r="AM688" s="216"/>
      <c r="AN688" s="216"/>
      <c r="AO688" s="216"/>
      <c r="AP688" s="217"/>
      <c r="AQ688" s="231"/>
      <c r="AR688" s="178"/>
      <c r="AS688" s="179" t="s">
        <v>231</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240</v>
      </c>
      <c r="F692" s="197"/>
      <c r="G692" s="198" t="s">
        <v>237</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238</v>
      </c>
      <c r="AF692" s="222"/>
      <c r="AG692" s="222"/>
      <c r="AH692" s="223"/>
      <c r="AI692" s="214" t="s">
        <v>537</v>
      </c>
      <c r="AJ692" s="214"/>
      <c r="AK692" s="214"/>
      <c r="AL692" s="215"/>
      <c r="AM692" s="214" t="s">
        <v>538</v>
      </c>
      <c r="AN692" s="214"/>
      <c r="AO692" s="214"/>
      <c r="AP692" s="215"/>
      <c r="AQ692" s="215" t="s">
        <v>230</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231</v>
      </c>
      <c r="AH693" s="202"/>
      <c r="AI693" s="216"/>
      <c r="AJ693" s="216"/>
      <c r="AK693" s="216"/>
      <c r="AL693" s="217"/>
      <c r="AM693" s="216"/>
      <c r="AN693" s="216"/>
      <c r="AO693" s="216"/>
      <c r="AP693" s="217"/>
      <c r="AQ693" s="231"/>
      <c r="AR693" s="178"/>
      <c r="AS693" s="179" t="s">
        <v>231</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1" ht="27" customHeight="1" x14ac:dyDescent="0.15">
      <c r="A701" s="5"/>
      <c r="B701" s="6"/>
      <c r="C701" s="885"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86"/>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54" customHeight="1" x14ac:dyDescent="0.15">
      <c r="A702" s="539" t="s">
        <v>140</v>
      </c>
      <c r="B702" s="54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897" t="s">
        <v>764</v>
      </c>
      <c r="AE702" s="898"/>
      <c r="AF702" s="898"/>
      <c r="AG702" s="887" t="s">
        <v>780</v>
      </c>
      <c r="AH702" s="888"/>
      <c r="AI702" s="888"/>
      <c r="AJ702" s="888"/>
      <c r="AK702" s="888"/>
      <c r="AL702" s="888"/>
      <c r="AM702" s="888"/>
      <c r="AN702" s="888"/>
      <c r="AO702" s="888"/>
      <c r="AP702" s="888"/>
      <c r="AQ702" s="888"/>
      <c r="AR702" s="888"/>
      <c r="AS702" s="888"/>
      <c r="AT702" s="888"/>
      <c r="AU702" s="888"/>
      <c r="AV702" s="888"/>
      <c r="AW702" s="888"/>
      <c r="AX702" s="889"/>
    </row>
    <row r="703" spans="1:51" ht="54"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4" t="s">
        <v>764</v>
      </c>
      <c r="AE703" s="185"/>
      <c r="AF703" s="185"/>
      <c r="AG703" s="677" t="s">
        <v>781</v>
      </c>
      <c r="AH703" s="678"/>
      <c r="AI703" s="678"/>
      <c r="AJ703" s="678"/>
      <c r="AK703" s="678"/>
      <c r="AL703" s="678"/>
      <c r="AM703" s="678"/>
      <c r="AN703" s="678"/>
      <c r="AO703" s="678"/>
      <c r="AP703" s="678"/>
      <c r="AQ703" s="678"/>
      <c r="AR703" s="678"/>
      <c r="AS703" s="678"/>
      <c r="AT703" s="678"/>
      <c r="AU703" s="678"/>
      <c r="AV703" s="678"/>
      <c r="AW703" s="678"/>
      <c r="AX703" s="679"/>
    </row>
    <row r="704" spans="1:51" ht="67.5" customHeight="1" x14ac:dyDescent="0.15">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764</v>
      </c>
      <c r="AE704" s="596"/>
      <c r="AF704" s="596"/>
      <c r="AG704" s="438" t="s">
        <v>782</v>
      </c>
      <c r="AH704" s="235"/>
      <c r="AI704" s="235"/>
      <c r="AJ704" s="235"/>
      <c r="AK704" s="235"/>
      <c r="AL704" s="235"/>
      <c r="AM704" s="235"/>
      <c r="AN704" s="235"/>
      <c r="AO704" s="235"/>
      <c r="AP704" s="235"/>
      <c r="AQ704" s="235"/>
      <c r="AR704" s="235"/>
      <c r="AS704" s="235"/>
      <c r="AT704" s="235"/>
      <c r="AU704" s="235"/>
      <c r="AV704" s="235"/>
      <c r="AW704" s="235"/>
      <c r="AX704" s="439"/>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764</v>
      </c>
      <c r="AE705" s="746"/>
      <c r="AF705" s="746"/>
      <c r="AG705" s="190" t="s">
        <v>820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8"/>
      <c r="B706" s="780"/>
      <c r="C706" s="624"/>
      <c r="D706" s="625"/>
      <c r="E706" s="696" t="s">
        <v>375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4" t="s">
        <v>765</v>
      </c>
      <c r="AE706" s="185"/>
      <c r="AF706" s="186"/>
      <c r="AG706" s="438"/>
      <c r="AH706" s="235"/>
      <c r="AI706" s="235"/>
      <c r="AJ706" s="235"/>
      <c r="AK706" s="235"/>
      <c r="AL706" s="235"/>
      <c r="AM706" s="235"/>
      <c r="AN706" s="235"/>
      <c r="AO706" s="235"/>
      <c r="AP706" s="235"/>
      <c r="AQ706" s="235"/>
      <c r="AR706" s="235"/>
      <c r="AS706" s="235"/>
      <c r="AT706" s="235"/>
      <c r="AU706" s="235"/>
      <c r="AV706" s="235"/>
      <c r="AW706" s="235"/>
      <c r="AX706" s="439"/>
    </row>
    <row r="707" spans="1:50" ht="26.25" customHeight="1" x14ac:dyDescent="0.15">
      <c r="A707" s="668"/>
      <c r="B707" s="780"/>
      <c r="C707" s="626"/>
      <c r="D707" s="627"/>
      <c r="E707" s="699" t="s">
        <v>314</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765</v>
      </c>
      <c r="AE707" s="594"/>
      <c r="AF707" s="594"/>
      <c r="AG707" s="438"/>
      <c r="AH707" s="235"/>
      <c r="AI707" s="235"/>
      <c r="AJ707" s="235"/>
      <c r="AK707" s="235"/>
      <c r="AL707" s="235"/>
      <c r="AM707" s="235"/>
      <c r="AN707" s="235"/>
      <c r="AO707" s="235"/>
      <c r="AP707" s="235"/>
      <c r="AQ707" s="235"/>
      <c r="AR707" s="235"/>
      <c r="AS707" s="235"/>
      <c r="AT707" s="235"/>
      <c r="AU707" s="235"/>
      <c r="AV707" s="235"/>
      <c r="AW707" s="235"/>
      <c r="AX707" s="439"/>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764</v>
      </c>
      <c r="AE708" s="681"/>
      <c r="AF708" s="681"/>
      <c r="AG708" s="536" t="s">
        <v>763</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4" t="s">
        <v>764</v>
      </c>
      <c r="AE709" s="185"/>
      <c r="AF709" s="185"/>
      <c r="AG709" s="677" t="s">
        <v>783</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84" t="s">
        <v>785</v>
      </c>
      <c r="AE710" s="185"/>
      <c r="AF710" s="185"/>
      <c r="AG710" s="677" t="s">
        <v>766</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4" t="s">
        <v>764</v>
      </c>
      <c r="AE711" s="185"/>
      <c r="AF711" s="185"/>
      <c r="AG711" s="677" t="s">
        <v>767</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8" t="s">
        <v>343</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764</v>
      </c>
      <c r="AE712" s="596"/>
      <c r="AF712" s="596"/>
      <c r="AG712" s="604" t="s">
        <v>784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785</v>
      </c>
      <c r="AE713" s="185"/>
      <c r="AF713" s="186"/>
      <c r="AG713" s="677" t="s">
        <v>786</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1" t="s">
        <v>322</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764</v>
      </c>
      <c r="AE714" s="602"/>
      <c r="AF714" s="603"/>
      <c r="AG714" s="702" t="s">
        <v>787</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323</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788</v>
      </c>
      <c r="AE715" s="681"/>
      <c r="AF715" s="787"/>
      <c r="AG715" s="536" t="s">
        <v>789</v>
      </c>
      <c r="AH715" s="537"/>
      <c r="AI715" s="537"/>
      <c r="AJ715" s="537"/>
      <c r="AK715" s="537"/>
      <c r="AL715" s="537"/>
      <c r="AM715" s="537"/>
      <c r="AN715" s="537"/>
      <c r="AO715" s="537"/>
      <c r="AP715" s="537"/>
      <c r="AQ715" s="537"/>
      <c r="AR715" s="537"/>
      <c r="AS715" s="537"/>
      <c r="AT715" s="537"/>
      <c r="AU715" s="537"/>
      <c r="AV715" s="537"/>
      <c r="AW715" s="537"/>
      <c r="AX715" s="538"/>
    </row>
    <row r="716" spans="1:50" ht="45.75" customHeight="1" x14ac:dyDescent="0.15">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764</v>
      </c>
      <c r="AE716" s="769"/>
      <c r="AF716" s="769"/>
      <c r="AG716" s="677" t="s">
        <v>790</v>
      </c>
      <c r="AH716" s="678"/>
      <c r="AI716" s="678"/>
      <c r="AJ716" s="678"/>
      <c r="AK716" s="678"/>
      <c r="AL716" s="678"/>
      <c r="AM716" s="678"/>
      <c r="AN716" s="678"/>
      <c r="AO716" s="678"/>
      <c r="AP716" s="678"/>
      <c r="AQ716" s="678"/>
      <c r="AR716" s="678"/>
      <c r="AS716" s="678"/>
      <c r="AT716" s="678"/>
      <c r="AU716" s="678"/>
      <c r="AV716" s="678"/>
      <c r="AW716" s="678"/>
      <c r="AX716" s="679"/>
    </row>
    <row r="717" spans="1:50" ht="40.5" customHeight="1" x14ac:dyDescent="0.15">
      <c r="A717" s="668"/>
      <c r="B717" s="669"/>
      <c r="C717" s="598" t="s">
        <v>241</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4" t="s">
        <v>764</v>
      </c>
      <c r="AE717" s="185"/>
      <c r="AF717" s="185"/>
      <c r="AG717" s="677" t="s">
        <v>791</v>
      </c>
      <c r="AH717" s="678"/>
      <c r="AI717" s="678"/>
      <c r="AJ717" s="678"/>
      <c r="AK717" s="678"/>
      <c r="AL717" s="678"/>
      <c r="AM717" s="678"/>
      <c r="AN717" s="678"/>
      <c r="AO717" s="678"/>
      <c r="AP717" s="678"/>
      <c r="AQ717" s="678"/>
      <c r="AR717" s="678"/>
      <c r="AS717" s="678"/>
      <c r="AT717" s="678"/>
      <c r="AU717" s="678"/>
      <c r="AV717" s="678"/>
      <c r="AW717" s="678"/>
      <c r="AX717" s="679"/>
    </row>
    <row r="718" spans="1:50" ht="40.5"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4" t="s">
        <v>764</v>
      </c>
      <c r="AE718" s="185"/>
      <c r="AF718" s="185"/>
      <c r="AG718" s="193" t="s">
        <v>792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1" t="s">
        <v>58</v>
      </c>
      <c r="B719" s="662"/>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80"/>
      <c r="AE719" s="681"/>
      <c r="AF719" s="681"/>
      <c r="AG719" s="190" t="s">
        <v>826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36" t="s">
        <v>336</v>
      </c>
      <c r="D720" s="934"/>
      <c r="E720" s="934"/>
      <c r="F720" s="937"/>
      <c r="G720" s="933" t="s">
        <v>337</v>
      </c>
      <c r="H720" s="934"/>
      <c r="I720" s="934"/>
      <c r="J720" s="934"/>
      <c r="K720" s="934"/>
      <c r="L720" s="934"/>
      <c r="M720" s="934"/>
      <c r="N720" s="933" t="s">
        <v>340</v>
      </c>
      <c r="O720" s="934"/>
      <c r="P720" s="934"/>
      <c r="Q720" s="934"/>
      <c r="R720" s="934"/>
      <c r="S720" s="934"/>
      <c r="T720" s="934"/>
      <c r="U720" s="934"/>
      <c r="V720" s="934"/>
      <c r="W720" s="934"/>
      <c r="X720" s="934"/>
      <c r="Y720" s="934"/>
      <c r="Z720" s="934"/>
      <c r="AA720" s="934"/>
      <c r="AB720" s="934"/>
      <c r="AC720" s="934"/>
      <c r="AD720" s="934"/>
      <c r="AE720" s="934"/>
      <c r="AF720" s="935"/>
      <c r="AG720" s="438"/>
      <c r="AH720" s="235"/>
      <c r="AI720" s="235"/>
      <c r="AJ720" s="235"/>
      <c r="AK720" s="235"/>
      <c r="AL720" s="235"/>
      <c r="AM720" s="235"/>
      <c r="AN720" s="235"/>
      <c r="AO720" s="235"/>
      <c r="AP720" s="235"/>
      <c r="AQ720" s="235"/>
      <c r="AR720" s="235"/>
      <c r="AS720" s="235"/>
      <c r="AT720" s="235"/>
      <c r="AU720" s="235"/>
      <c r="AV720" s="235"/>
      <c r="AW720" s="235"/>
      <c r="AX720" s="439"/>
    </row>
    <row r="721" spans="1:52" ht="24.75" customHeight="1" x14ac:dyDescent="0.15">
      <c r="A721" s="663"/>
      <c r="B721" s="664"/>
      <c r="C721" s="920"/>
      <c r="D721" s="921"/>
      <c r="E721" s="921"/>
      <c r="F721" s="922"/>
      <c r="G721" s="938"/>
      <c r="H721" s="939"/>
      <c r="I721" s="77" t="str">
        <f>IF(OR(G721="　", G721=""), "", "-")</f>
        <v/>
      </c>
      <c r="J721" s="919"/>
      <c r="K721" s="919"/>
      <c r="L721" s="77" t="str">
        <f>IF(M721="","","-")</f>
        <v/>
      </c>
      <c r="M721" s="78"/>
      <c r="N721" s="916" t="s">
        <v>825</v>
      </c>
      <c r="O721" s="917"/>
      <c r="P721" s="917"/>
      <c r="Q721" s="917"/>
      <c r="R721" s="917"/>
      <c r="S721" s="917"/>
      <c r="T721" s="917"/>
      <c r="U721" s="917"/>
      <c r="V721" s="917"/>
      <c r="W721" s="917"/>
      <c r="X721" s="917"/>
      <c r="Y721" s="917"/>
      <c r="Z721" s="917"/>
      <c r="AA721" s="917"/>
      <c r="AB721" s="917"/>
      <c r="AC721" s="917"/>
      <c r="AD721" s="917"/>
      <c r="AE721" s="917"/>
      <c r="AF721" s="918"/>
      <c r="AG721" s="438"/>
      <c r="AH721" s="235"/>
      <c r="AI721" s="235"/>
      <c r="AJ721" s="235"/>
      <c r="AK721" s="235"/>
      <c r="AL721" s="235"/>
      <c r="AM721" s="235"/>
      <c r="AN721" s="235"/>
      <c r="AO721" s="235"/>
      <c r="AP721" s="235"/>
      <c r="AQ721" s="235"/>
      <c r="AR721" s="235"/>
      <c r="AS721" s="235"/>
      <c r="AT721" s="235"/>
      <c r="AU721" s="235"/>
      <c r="AV721" s="235"/>
      <c r="AW721" s="235"/>
      <c r="AX721" s="439"/>
    </row>
    <row r="722" spans="1:52" ht="24.75" customHeight="1" x14ac:dyDescent="0.15">
      <c r="A722" s="663"/>
      <c r="B722" s="664"/>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8"/>
      <c r="AH722" s="235"/>
      <c r="AI722" s="235"/>
      <c r="AJ722" s="235"/>
      <c r="AK722" s="235"/>
      <c r="AL722" s="235"/>
      <c r="AM722" s="235"/>
      <c r="AN722" s="235"/>
      <c r="AO722" s="235"/>
      <c r="AP722" s="235"/>
      <c r="AQ722" s="235"/>
      <c r="AR722" s="235"/>
      <c r="AS722" s="235"/>
      <c r="AT722" s="235"/>
      <c r="AU722" s="235"/>
      <c r="AV722" s="235"/>
      <c r="AW722" s="235"/>
      <c r="AX722" s="439"/>
    </row>
    <row r="723" spans="1:52" ht="24.75" customHeight="1" x14ac:dyDescent="0.15">
      <c r="A723" s="663"/>
      <c r="B723" s="664"/>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8"/>
      <c r="AH723" s="235"/>
      <c r="AI723" s="235"/>
      <c r="AJ723" s="235"/>
      <c r="AK723" s="235"/>
      <c r="AL723" s="235"/>
      <c r="AM723" s="235"/>
      <c r="AN723" s="235"/>
      <c r="AO723" s="235"/>
      <c r="AP723" s="235"/>
      <c r="AQ723" s="235"/>
      <c r="AR723" s="235"/>
      <c r="AS723" s="235"/>
      <c r="AT723" s="235"/>
      <c r="AU723" s="235"/>
      <c r="AV723" s="235"/>
      <c r="AW723" s="235"/>
      <c r="AX723" s="439"/>
    </row>
    <row r="724" spans="1:52" ht="24.75" customHeight="1" x14ac:dyDescent="0.15">
      <c r="A724" s="663"/>
      <c r="B724" s="664"/>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8"/>
      <c r="AH724" s="235"/>
      <c r="AI724" s="235"/>
      <c r="AJ724" s="235"/>
      <c r="AK724" s="235"/>
      <c r="AL724" s="235"/>
      <c r="AM724" s="235"/>
      <c r="AN724" s="235"/>
      <c r="AO724" s="235"/>
      <c r="AP724" s="235"/>
      <c r="AQ724" s="235"/>
      <c r="AR724" s="235"/>
      <c r="AS724" s="235"/>
      <c r="AT724" s="235"/>
      <c r="AU724" s="235"/>
      <c r="AV724" s="235"/>
      <c r="AW724" s="235"/>
      <c r="AX724" s="439"/>
    </row>
    <row r="725" spans="1:52" ht="24.75" customHeight="1" x14ac:dyDescent="0.15">
      <c r="A725" s="665"/>
      <c r="B725" s="666"/>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1" t="s">
        <v>48</v>
      </c>
      <c r="B726" s="632"/>
      <c r="C726" s="453" t="s">
        <v>53</v>
      </c>
      <c r="D726" s="591"/>
      <c r="E726" s="591"/>
      <c r="F726" s="592"/>
      <c r="G726" s="805" t="s">
        <v>815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2" ht="67.5" customHeight="1" thickBot="1" x14ac:dyDescent="0.2">
      <c r="A727" s="633"/>
      <c r="B727" s="634"/>
      <c r="C727" s="708" t="s">
        <v>57</v>
      </c>
      <c r="D727" s="709"/>
      <c r="E727" s="709"/>
      <c r="F727" s="710"/>
      <c r="G727" s="805" t="s">
        <v>794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5" t="s">
        <v>819</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
      <c r="A731" s="628" t="s">
        <v>137</v>
      </c>
      <c r="B731" s="629"/>
      <c r="C731" s="629"/>
      <c r="D731" s="629"/>
      <c r="E731" s="630"/>
      <c r="F731" s="693" t="s">
        <v>818</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66" customHeight="1" thickBot="1" x14ac:dyDescent="0.2">
      <c r="A733" s="628" t="s">
        <v>138</v>
      </c>
      <c r="B733" s="629"/>
      <c r="C733" s="629"/>
      <c r="D733" s="629"/>
      <c r="E733" s="630"/>
      <c r="F733" s="776" t="s">
        <v>823</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74.25" customHeight="1" thickBot="1" x14ac:dyDescent="0.2">
      <c r="A735" s="621" t="s">
        <v>762</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4" t="s">
        <v>349</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7" t="s">
        <v>666</v>
      </c>
      <c r="B737" s="158"/>
      <c r="C737" s="158"/>
      <c r="D737" s="159"/>
      <c r="E737" s="105" t="s">
        <v>754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709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709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758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759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539</v>
      </c>
      <c r="B746" s="109"/>
      <c r="C746" s="109"/>
      <c r="D746" s="109"/>
      <c r="E746" s="112" t="s">
        <v>761</v>
      </c>
      <c r="F746" s="113"/>
      <c r="G746" s="113"/>
      <c r="H746" s="100" t="str">
        <f>IF(E746="","","-")</f>
        <v>-</v>
      </c>
      <c r="I746" s="113"/>
      <c r="J746" s="113"/>
      <c r="K746" s="100" t="str">
        <f>IF(I746="","","-")</f>
        <v/>
      </c>
      <c r="L746" s="104"/>
      <c r="M746" s="104"/>
      <c r="N746" s="100" t="str">
        <f>IF(O746="","","-")</f>
        <v>-</v>
      </c>
      <c r="O746" s="110">
        <v>10</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761</v>
      </c>
      <c r="F747" s="113"/>
      <c r="G747" s="113"/>
      <c r="H747" s="100" t="str">
        <f>IF(E747="","","-")</f>
        <v>-</v>
      </c>
      <c r="I747" s="113"/>
      <c r="J747" s="113"/>
      <c r="K747" s="100" t="str">
        <f>IF(I747="","","-")</f>
        <v/>
      </c>
      <c r="L747" s="104"/>
      <c r="M747" s="104"/>
      <c r="N747" s="100" t="str">
        <f>IF(O747="","","-")</f>
        <v>-</v>
      </c>
      <c r="O747" s="110">
        <v>10</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380</v>
      </c>
      <c r="B787" s="771"/>
      <c r="C787" s="771"/>
      <c r="D787" s="771"/>
      <c r="E787" s="771"/>
      <c r="F787" s="772"/>
      <c r="G787" s="449" t="s">
        <v>795</v>
      </c>
      <c r="H787" s="450"/>
      <c r="I787" s="450"/>
      <c r="J787" s="450"/>
      <c r="K787" s="450"/>
      <c r="L787" s="450"/>
      <c r="M787" s="450"/>
      <c r="N787" s="450"/>
      <c r="O787" s="450"/>
      <c r="P787" s="450"/>
      <c r="Q787" s="450"/>
      <c r="R787" s="450"/>
      <c r="S787" s="450"/>
      <c r="T787" s="450"/>
      <c r="U787" s="450"/>
      <c r="V787" s="450"/>
      <c r="W787" s="450"/>
      <c r="X787" s="450"/>
      <c r="Y787" s="450"/>
      <c r="Z787" s="450"/>
      <c r="AA787" s="450"/>
      <c r="AB787" s="451"/>
      <c r="AC787" s="449" t="s">
        <v>797</v>
      </c>
      <c r="AD787" s="450"/>
      <c r="AE787" s="450"/>
      <c r="AF787" s="450"/>
      <c r="AG787" s="450"/>
      <c r="AH787" s="450"/>
      <c r="AI787" s="450"/>
      <c r="AJ787" s="450"/>
      <c r="AK787" s="450"/>
      <c r="AL787" s="450"/>
      <c r="AM787" s="450"/>
      <c r="AN787" s="450"/>
      <c r="AO787" s="450"/>
      <c r="AP787" s="450"/>
      <c r="AQ787" s="450"/>
      <c r="AR787" s="450"/>
      <c r="AS787" s="450"/>
      <c r="AT787" s="450"/>
      <c r="AU787" s="450"/>
      <c r="AV787" s="450"/>
      <c r="AW787" s="450"/>
      <c r="AX787" s="452"/>
    </row>
    <row r="788" spans="1:51" ht="24.75" customHeight="1" x14ac:dyDescent="0.15">
      <c r="A788" s="566"/>
      <c r="B788" s="773"/>
      <c r="C788" s="773"/>
      <c r="D788" s="773"/>
      <c r="E788" s="773"/>
      <c r="F788" s="774"/>
      <c r="G788" s="453" t="s">
        <v>17</v>
      </c>
      <c r="H788" s="454"/>
      <c r="I788" s="454"/>
      <c r="J788" s="454"/>
      <c r="K788" s="454"/>
      <c r="L788" s="455" t="s">
        <v>18</v>
      </c>
      <c r="M788" s="454"/>
      <c r="N788" s="454"/>
      <c r="O788" s="454"/>
      <c r="P788" s="454"/>
      <c r="Q788" s="454"/>
      <c r="R788" s="454"/>
      <c r="S788" s="454"/>
      <c r="T788" s="454"/>
      <c r="U788" s="454"/>
      <c r="V788" s="454"/>
      <c r="W788" s="454"/>
      <c r="X788" s="456"/>
      <c r="Y788" s="446" t="s">
        <v>19</v>
      </c>
      <c r="Z788" s="447"/>
      <c r="AA788" s="447"/>
      <c r="AB788" s="457"/>
      <c r="AC788" s="453" t="s">
        <v>17</v>
      </c>
      <c r="AD788" s="454"/>
      <c r="AE788" s="454"/>
      <c r="AF788" s="454"/>
      <c r="AG788" s="454"/>
      <c r="AH788" s="455" t="s">
        <v>18</v>
      </c>
      <c r="AI788" s="454"/>
      <c r="AJ788" s="454"/>
      <c r="AK788" s="454"/>
      <c r="AL788" s="454"/>
      <c r="AM788" s="454"/>
      <c r="AN788" s="454"/>
      <c r="AO788" s="454"/>
      <c r="AP788" s="454"/>
      <c r="AQ788" s="454"/>
      <c r="AR788" s="454"/>
      <c r="AS788" s="454"/>
      <c r="AT788" s="456"/>
      <c r="AU788" s="446" t="s">
        <v>19</v>
      </c>
      <c r="AV788" s="447"/>
      <c r="AW788" s="447"/>
      <c r="AX788" s="448"/>
    </row>
    <row r="789" spans="1:51" ht="41.25" customHeight="1" x14ac:dyDescent="0.15">
      <c r="A789" s="566"/>
      <c r="B789" s="773"/>
      <c r="C789" s="773"/>
      <c r="D789" s="773"/>
      <c r="E789" s="773"/>
      <c r="F789" s="774"/>
      <c r="G789" s="459" t="s">
        <v>798</v>
      </c>
      <c r="H789" s="460"/>
      <c r="I789" s="460"/>
      <c r="J789" s="460"/>
      <c r="K789" s="461"/>
      <c r="L789" s="462" t="s">
        <v>806</v>
      </c>
      <c r="M789" s="463"/>
      <c r="N789" s="463"/>
      <c r="O789" s="463"/>
      <c r="P789" s="463"/>
      <c r="Q789" s="463"/>
      <c r="R789" s="463"/>
      <c r="S789" s="463"/>
      <c r="T789" s="463"/>
      <c r="U789" s="463"/>
      <c r="V789" s="463"/>
      <c r="W789" s="463"/>
      <c r="X789" s="464"/>
      <c r="Y789" s="465">
        <v>9</v>
      </c>
      <c r="Z789" s="466"/>
      <c r="AA789" s="466"/>
      <c r="AB789" s="567"/>
      <c r="AC789" s="459" t="s">
        <v>798</v>
      </c>
      <c r="AD789" s="460"/>
      <c r="AE789" s="460"/>
      <c r="AF789" s="460"/>
      <c r="AG789" s="461"/>
      <c r="AH789" s="462" t="s">
        <v>800</v>
      </c>
      <c r="AI789" s="463"/>
      <c r="AJ789" s="463"/>
      <c r="AK789" s="463"/>
      <c r="AL789" s="463"/>
      <c r="AM789" s="463"/>
      <c r="AN789" s="463"/>
      <c r="AO789" s="463"/>
      <c r="AP789" s="463"/>
      <c r="AQ789" s="463"/>
      <c r="AR789" s="463"/>
      <c r="AS789" s="463"/>
      <c r="AT789" s="464"/>
      <c r="AU789" s="465">
        <v>136</v>
      </c>
      <c r="AV789" s="466"/>
      <c r="AW789" s="466"/>
      <c r="AX789" s="467"/>
    </row>
    <row r="790" spans="1:51" ht="24.75" customHeight="1" x14ac:dyDescent="0.15">
      <c r="A790" s="566"/>
      <c r="B790" s="773"/>
      <c r="C790" s="773"/>
      <c r="D790" s="773"/>
      <c r="E790" s="773"/>
      <c r="F790" s="77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66"/>
      <c r="B791" s="773"/>
      <c r="C791" s="773"/>
      <c r="D791" s="773"/>
      <c r="E791" s="773"/>
      <c r="F791" s="77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66"/>
      <c r="B792" s="773"/>
      <c r="C792" s="773"/>
      <c r="D792" s="773"/>
      <c r="E792" s="773"/>
      <c r="F792" s="77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66"/>
      <c r="B793" s="773"/>
      <c r="C793" s="773"/>
      <c r="D793" s="773"/>
      <c r="E793" s="773"/>
      <c r="F793" s="77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6"/>
      <c r="B794" s="773"/>
      <c r="C794" s="773"/>
      <c r="D794" s="773"/>
      <c r="E794" s="773"/>
      <c r="F794" s="77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6"/>
      <c r="B795" s="773"/>
      <c r="C795" s="773"/>
      <c r="D795" s="773"/>
      <c r="E795" s="773"/>
      <c r="F795" s="77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6"/>
      <c r="B796" s="773"/>
      <c r="C796" s="773"/>
      <c r="D796" s="773"/>
      <c r="E796" s="773"/>
      <c r="F796" s="77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6"/>
      <c r="B797" s="773"/>
      <c r="C797" s="773"/>
      <c r="D797" s="773"/>
      <c r="E797" s="773"/>
      <c r="F797" s="77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66"/>
      <c r="B798" s="773"/>
      <c r="C798" s="773"/>
      <c r="D798" s="773"/>
      <c r="E798" s="773"/>
      <c r="F798" s="77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6"/>
      <c r="B799" s="773"/>
      <c r="C799" s="773"/>
      <c r="D799" s="773"/>
      <c r="E799" s="773"/>
      <c r="F799" s="774"/>
      <c r="G799" s="406" t="s">
        <v>20</v>
      </c>
      <c r="H799" s="407"/>
      <c r="I799" s="407"/>
      <c r="J799" s="407"/>
      <c r="K799" s="407"/>
      <c r="L799" s="408"/>
      <c r="M799" s="409"/>
      <c r="N799" s="409"/>
      <c r="O799" s="409"/>
      <c r="P799" s="409"/>
      <c r="Q799" s="409"/>
      <c r="R799" s="409"/>
      <c r="S799" s="409"/>
      <c r="T799" s="409"/>
      <c r="U799" s="409"/>
      <c r="V799" s="409"/>
      <c r="W799" s="409"/>
      <c r="X799" s="410"/>
      <c r="Y799" s="411">
        <f>SUM(Y789:AB798)</f>
        <v>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136</v>
      </c>
      <c r="AV799" s="412"/>
      <c r="AW799" s="412"/>
      <c r="AX799" s="414"/>
    </row>
    <row r="800" spans="1:51" ht="24.75" customHeight="1" x14ac:dyDescent="0.15">
      <c r="A800" s="566"/>
      <c r="B800" s="773"/>
      <c r="C800" s="773"/>
      <c r="D800" s="773"/>
      <c r="E800" s="773"/>
      <c r="F800" s="774"/>
      <c r="G800" s="449" t="s">
        <v>796</v>
      </c>
      <c r="H800" s="450"/>
      <c r="I800" s="450"/>
      <c r="J800" s="450"/>
      <c r="K800" s="450"/>
      <c r="L800" s="450"/>
      <c r="M800" s="450"/>
      <c r="N800" s="450"/>
      <c r="O800" s="450"/>
      <c r="P800" s="450"/>
      <c r="Q800" s="450"/>
      <c r="R800" s="450"/>
      <c r="S800" s="450"/>
      <c r="T800" s="450"/>
      <c r="U800" s="450"/>
      <c r="V800" s="450"/>
      <c r="W800" s="450"/>
      <c r="X800" s="450"/>
      <c r="Y800" s="450"/>
      <c r="Z800" s="450"/>
      <c r="AA800" s="450"/>
      <c r="AB800" s="451"/>
      <c r="AC800" s="449" t="s">
        <v>316</v>
      </c>
      <c r="AD800" s="450"/>
      <c r="AE800" s="450"/>
      <c r="AF800" s="450"/>
      <c r="AG800" s="450"/>
      <c r="AH800" s="450"/>
      <c r="AI800" s="450"/>
      <c r="AJ800" s="450"/>
      <c r="AK800" s="450"/>
      <c r="AL800" s="450"/>
      <c r="AM800" s="450"/>
      <c r="AN800" s="450"/>
      <c r="AO800" s="450"/>
      <c r="AP800" s="450"/>
      <c r="AQ800" s="450"/>
      <c r="AR800" s="450"/>
      <c r="AS800" s="450"/>
      <c r="AT800" s="450"/>
      <c r="AU800" s="450"/>
      <c r="AV800" s="450"/>
      <c r="AW800" s="450"/>
      <c r="AX800" s="452"/>
      <c r="AY800">
        <f>COUNTA($G$802,$AC$802)</f>
        <v>2</v>
      </c>
    </row>
    <row r="801" spans="1:51" ht="24.75" customHeight="1" x14ac:dyDescent="0.15">
      <c r="A801" s="566"/>
      <c r="B801" s="773"/>
      <c r="C801" s="773"/>
      <c r="D801" s="773"/>
      <c r="E801" s="773"/>
      <c r="F801" s="774"/>
      <c r="G801" s="453" t="s">
        <v>17</v>
      </c>
      <c r="H801" s="454"/>
      <c r="I801" s="454"/>
      <c r="J801" s="454"/>
      <c r="K801" s="454"/>
      <c r="L801" s="455" t="s">
        <v>18</v>
      </c>
      <c r="M801" s="454"/>
      <c r="N801" s="454"/>
      <c r="O801" s="454"/>
      <c r="P801" s="454"/>
      <c r="Q801" s="454"/>
      <c r="R801" s="454"/>
      <c r="S801" s="454"/>
      <c r="T801" s="454"/>
      <c r="U801" s="454"/>
      <c r="V801" s="454"/>
      <c r="W801" s="454"/>
      <c r="X801" s="456"/>
      <c r="Y801" s="446" t="s">
        <v>19</v>
      </c>
      <c r="Z801" s="447"/>
      <c r="AA801" s="447"/>
      <c r="AB801" s="457"/>
      <c r="AC801" s="453" t="s">
        <v>17</v>
      </c>
      <c r="AD801" s="454"/>
      <c r="AE801" s="454"/>
      <c r="AF801" s="454"/>
      <c r="AG801" s="454"/>
      <c r="AH801" s="455" t="s">
        <v>18</v>
      </c>
      <c r="AI801" s="454"/>
      <c r="AJ801" s="454"/>
      <c r="AK801" s="454"/>
      <c r="AL801" s="454"/>
      <c r="AM801" s="454"/>
      <c r="AN801" s="454"/>
      <c r="AO801" s="454"/>
      <c r="AP801" s="454"/>
      <c r="AQ801" s="454"/>
      <c r="AR801" s="454"/>
      <c r="AS801" s="454"/>
      <c r="AT801" s="456"/>
      <c r="AU801" s="446" t="s">
        <v>19</v>
      </c>
      <c r="AV801" s="447"/>
      <c r="AW801" s="447"/>
      <c r="AX801" s="448"/>
      <c r="AY801">
        <f>$AY$800</f>
        <v>2</v>
      </c>
    </row>
    <row r="802" spans="1:51" ht="36" customHeight="1" x14ac:dyDescent="0.15">
      <c r="A802" s="566"/>
      <c r="B802" s="773"/>
      <c r="C802" s="773"/>
      <c r="D802" s="773"/>
      <c r="E802" s="773"/>
      <c r="F802" s="774"/>
      <c r="G802" s="459" t="s">
        <v>799</v>
      </c>
      <c r="H802" s="460"/>
      <c r="I802" s="460"/>
      <c r="J802" s="460"/>
      <c r="K802" s="461"/>
      <c r="L802" s="462" t="s">
        <v>804</v>
      </c>
      <c r="M802" s="463"/>
      <c r="N802" s="463"/>
      <c r="O802" s="463"/>
      <c r="P802" s="463"/>
      <c r="Q802" s="463"/>
      <c r="R802" s="463"/>
      <c r="S802" s="463"/>
      <c r="T802" s="463"/>
      <c r="U802" s="463"/>
      <c r="V802" s="463"/>
      <c r="W802" s="463"/>
      <c r="X802" s="464"/>
      <c r="Y802" s="465">
        <v>14</v>
      </c>
      <c r="Z802" s="466"/>
      <c r="AA802" s="466"/>
      <c r="AB802" s="567"/>
      <c r="AC802" s="459" t="s">
        <v>824</v>
      </c>
      <c r="AD802" s="460"/>
      <c r="AE802" s="460"/>
      <c r="AF802" s="460"/>
      <c r="AG802" s="461"/>
      <c r="AH802" s="462" t="s">
        <v>825</v>
      </c>
      <c r="AI802" s="463"/>
      <c r="AJ802" s="463"/>
      <c r="AK802" s="463"/>
      <c r="AL802" s="463"/>
      <c r="AM802" s="463"/>
      <c r="AN802" s="463"/>
      <c r="AO802" s="463"/>
      <c r="AP802" s="463"/>
      <c r="AQ802" s="463"/>
      <c r="AR802" s="463"/>
      <c r="AS802" s="463"/>
      <c r="AT802" s="464"/>
      <c r="AU802" s="465" t="s">
        <v>825</v>
      </c>
      <c r="AV802" s="466"/>
      <c r="AW802" s="466"/>
      <c r="AX802" s="467"/>
      <c r="AY802">
        <f t="shared" ref="AY802:AY812" si="115">$AY$800</f>
        <v>2</v>
      </c>
    </row>
    <row r="803" spans="1:51" ht="24.75" customHeight="1" x14ac:dyDescent="0.15">
      <c r="A803" s="566"/>
      <c r="B803" s="773"/>
      <c r="C803" s="773"/>
      <c r="D803" s="773"/>
      <c r="E803" s="773"/>
      <c r="F803" s="77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66"/>
      <c r="B804" s="773"/>
      <c r="C804" s="773"/>
      <c r="D804" s="773"/>
      <c r="E804" s="773"/>
      <c r="F804" s="77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66"/>
      <c r="B805" s="773"/>
      <c r="C805" s="773"/>
      <c r="D805" s="773"/>
      <c r="E805" s="773"/>
      <c r="F805" s="77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66"/>
      <c r="B806" s="773"/>
      <c r="C806" s="773"/>
      <c r="D806" s="773"/>
      <c r="E806" s="773"/>
      <c r="F806" s="77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66"/>
      <c r="B807" s="773"/>
      <c r="C807" s="773"/>
      <c r="D807" s="773"/>
      <c r="E807" s="773"/>
      <c r="F807" s="77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66"/>
      <c r="B808" s="773"/>
      <c r="C808" s="773"/>
      <c r="D808" s="773"/>
      <c r="E808" s="773"/>
      <c r="F808" s="77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66"/>
      <c r="B809" s="773"/>
      <c r="C809" s="773"/>
      <c r="D809" s="773"/>
      <c r="E809" s="773"/>
      <c r="F809" s="77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66"/>
      <c r="B810" s="773"/>
      <c r="C810" s="773"/>
      <c r="D810" s="773"/>
      <c r="E810" s="773"/>
      <c r="F810" s="77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66"/>
      <c r="B811" s="773"/>
      <c r="C811" s="773"/>
      <c r="D811" s="773"/>
      <c r="E811" s="773"/>
      <c r="F811" s="77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66"/>
      <c r="B812" s="773"/>
      <c r="C812" s="773"/>
      <c r="D812" s="773"/>
      <c r="E812" s="773"/>
      <c r="F812" s="774"/>
      <c r="G812" s="406" t="s">
        <v>20</v>
      </c>
      <c r="H812" s="407"/>
      <c r="I812" s="407"/>
      <c r="J812" s="407"/>
      <c r="K812" s="407"/>
      <c r="L812" s="408"/>
      <c r="M812" s="409"/>
      <c r="N812" s="409"/>
      <c r="O812" s="409"/>
      <c r="P812" s="409"/>
      <c r="Q812" s="409"/>
      <c r="R812" s="409"/>
      <c r="S812" s="409"/>
      <c r="T812" s="409"/>
      <c r="U812" s="409"/>
      <c r="V812" s="409"/>
      <c r="W812" s="409"/>
      <c r="X812" s="410"/>
      <c r="Y812" s="411">
        <f>SUM(Y802:AB811)</f>
        <v>14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2</v>
      </c>
    </row>
    <row r="813" spans="1:51" ht="24.75" hidden="1" customHeight="1" x14ac:dyDescent="0.15">
      <c r="A813" s="566"/>
      <c r="B813" s="773"/>
      <c r="C813" s="773"/>
      <c r="D813" s="773"/>
      <c r="E813" s="773"/>
      <c r="F813" s="774"/>
      <c r="G813" s="449" t="s">
        <v>317</v>
      </c>
      <c r="H813" s="450"/>
      <c r="I813" s="450"/>
      <c r="J813" s="450"/>
      <c r="K813" s="450"/>
      <c r="L813" s="450"/>
      <c r="M813" s="450"/>
      <c r="N813" s="450"/>
      <c r="O813" s="450"/>
      <c r="P813" s="450"/>
      <c r="Q813" s="450"/>
      <c r="R813" s="450"/>
      <c r="S813" s="450"/>
      <c r="T813" s="450"/>
      <c r="U813" s="450"/>
      <c r="V813" s="450"/>
      <c r="W813" s="450"/>
      <c r="X813" s="450"/>
      <c r="Y813" s="450"/>
      <c r="Z813" s="450"/>
      <c r="AA813" s="450"/>
      <c r="AB813" s="451"/>
      <c r="AC813" s="449" t="s">
        <v>318</v>
      </c>
      <c r="AD813" s="450"/>
      <c r="AE813" s="450"/>
      <c r="AF813" s="450"/>
      <c r="AG813" s="450"/>
      <c r="AH813" s="450"/>
      <c r="AI813" s="450"/>
      <c r="AJ813" s="450"/>
      <c r="AK813" s="450"/>
      <c r="AL813" s="450"/>
      <c r="AM813" s="450"/>
      <c r="AN813" s="450"/>
      <c r="AO813" s="450"/>
      <c r="AP813" s="450"/>
      <c r="AQ813" s="450"/>
      <c r="AR813" s="450"/>
      <c r="AS813" s="450"/>
      <c r="AT813" s="450"/>
      <c r="AU813" s="450"/>
      <c r="AV813" s="450"/>
      <c r="AW813" s="450"/>
      <c r="AX813" s="452"/>
      <c r="AY813">
        <f>COUNTA($G$815,$AC$815)</f>
        <v>0</v>
      </c>
    </row>
    <row r="814" spans="1:51" ht="24.75" hidden="1" customHeight="1" x14ac:dyDescent="0.15">
      <c r="A814" s="566"/>
      <c r="B814" s="773"/>
      <c r="C814" s="773"/>
      <c r="D814" s="773"/>
      <c r="E814" s="773"/>
      <c r="F814" s="774"/>
      <c r="G814" s="453" t="s">
        <v>17</v>
      </c>
      <c r="H814" s="454"/>
      <c r="I814" s="454"/>
      <c r="J814" s="454"/>
      <c r="K814" s="454"/>
      <c r="L814" s="455" t="s">
        <v>18</v>
      </c>
      <c r="M814" s="454"/>
      <c r="N814" s="454"/>
      <c r="O814" s="454"/>
      <c r="P814" s="454"/>
      <c r="Q814" s="454"/>
      <c r="R814" s="454"/>
      <c r="S814" s="454"/>
      <c r="T814" s="454"/>
      <c r="U814" s="454"/>
      <c r="V814" s="454"/>
      <c r="W814" s="454"/>
      <c r="X814" s="456"/>
      <c r="Y814" s="446" t="s">
        <v>19</v>
      </c>
      <c r="Z814" s="447"/>
      <c r="AA814" s="447"/>
      <c r="AB814" s="457"/>
      <c r="AC814" s="453" t="s">
        <v>17</v>
      </c>
      <c r="AD814" s="454"/>
      <c r="AE814" s="454"/>
      <c r="AF814" s="454"/>
      <c r="AG814" s="454"/>
      <c r="AH814" s="455" t="s">
        <v>18</v>
      </c>
      <c r="AI814" s="454"/>
      <c r="AJ814" s="454"/>
      <c r="AK814" s="454"/>
      <c r="AL814" s="454"/>
      <c r="AM814" s="454"/>
      <c r="AN814" s="454"/>
      <c r="AO814" s="454"/>
      <c r="AP814" s="454"/>
      <c r="AQ814" s="454"/>
      <c r="AR814" s="454"/>
      <c r="AS814" s="454"/>
      <c r="AT814" s="456"/>
      <c r="AU814" s="446" t="s">
        <v>19</v>
      </c>
      <c r="AV814" s="447"/>
      <c r="AW814" s="447"/>
      <c r="AX814" s="448"/>
      <c r="AY814">
        <f>$AY$813</f>
        <v>0</v>
      </c>
    </row>
    <row r="815" spans="1:51" ht="24.75" hidden="1" customHeight="1" x14ac:dyDescent="0.15">
      <c r="A815" s="566"/>
      <c r="B815" s="773"/>
      <c r="C815" s="773"/>
      <c r="D815" s="773"/>
      <c r="E815" s="773"/>
      <c r="F815" s="774"/>
      <c r="G815" s="459"/>
      <c r="H815" s="460"/>
      <c r="I815" s="460"/>
      <c r="J815" s="460"/>
      <c r="K815" s="461"/>
      <c r="L815" s="462"/>
      <c r="M815" s="463"/>
      <c r="N815" s="463"/>
      <c r="O815" s="463"/>
      <c r="P815" s="463"/>
      <c r="Q815" s="463"/>
      <c r="R815" s="463"/>
      <c r="S815" s="463"/>
      <c r="T815" s="463"/>
      <c r="U815" s="463"/>
      <c r="V815" s="463"/>
      <c r="W815" s="463"/>
      <c r="X815" s="464"/>
      <c r="Y815" s="465"/>
      <c r="Z815" s="466"/>
      <c r="AA815" s="466"/>
      <c r="AB815" s="567"/>
      <c r="AC815" s="459"/>
      <c r="AD815" s="460"/>
      <c r="AE815" s="460"/>
      <c r="AF815" s="460"/>
      <c r="AG815" s="461"/>
      <c r="AH815" s="462"/>
      <c r="AI815" s="463"/>
      <c r="AJ815" s="463"/>
      <c r="AK815" s="463"/>
      <c r="AL815" s="463"/>
      <c r="AM815" s="463"/>
      <c r="AN815" s="463"/>
      <c r="AO815" s="463"/>
      <c r="AP815" s="463"/>
      <c r="AQ815" s="463"/>
      <c r="AR815" s="463"/>
      <c r="AS815" s="463"/>
      <c r="AT815" s="464"/>
      <c r="AU815" s="465"/>
      <c r="AV815" s="466"/>
      <c r="AW815" s="466"/>
      <c r="AX815" s="467"/>
      <c r="AY815">
        <f t="shared" ref="AY815:AY825" si="116">$AY$813</f>
        <v>0</v>
      </c>
    </row>
    <row r="816" spans="1:51" ht="24.75" hidden="1" customHeight="1" x14ac:dyDescent="0.15">
      <c r="A816" s="566"/>
      <c r="B816" s="773"/>
      <c r="C816" s="773"/>
      <c r="D816" s="773"/>
      <c r="E816" s="773"/>
      <c r="F816" s="77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6"/>
      <c r="B817" s="773"/>
      <c r="C817" s="773"/>
      <c r="D817" s="773"/>
      <c r="E817" s="773"/>
      <c r="F817" s="77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6"/>
      <c r="B818" s="773"/>
      <c r="C818" s="773"/>
      <c r="D818" s="773"/>
      <c r="E818" s="773"/>
      <c r="F818" s="77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6"/>
      <c r="B819" s="773"/>
      <c r="C819" s="773"/>
      <c r="D819" s="773"/>
      <c r="E819" s="773"/>
      <c r="F819" s="77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6"/>
      <c r="B820" s="773"/>
      <c r="C820" s="773"/>
      <c r="D820" s="773"/>
      <c r="E820" s="773"/>
      <c r="F820" s="77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6"/>
      <c r="B821" s="773"/>
      <c r="C821" s="773"/>
      <c r="D821" s="773"/>
      <c r="E821" s="773"/>
      <c r="F821" s="77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6"/>
      <c r="B822" s="773"/>
      <c r="C822" s="773"/>
      <c r="D822" s="773"/>
      <c r="E822" s="773"/>
      <c r="F822" s="77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6"/>
      <c r="B823" s="773"/>
      <c r="C823" s="773"/>
      <c r="D823" s="773"/>
      <c r="E823" s="773"/>
      <c r="F823" s="77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6"/>
      <c r="B824" s="773"/>
      <c r="C824" s="773"/>
      <c r="D824" s="773"/>
      <c r="E824" s="773"/>
      <c r="F824" s="77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66"/>
      <c r="B825" s="773"/>
      <c r="C825" s="773"/>
      <c r="D825" s="773"/>
      <c r="E825" s="773"/>
      <c r="F825" s="77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6"/>
      <c r="B826" s="773"/>
      <c r="C826" s="773"/>
      <c r="D826" s="773"/>
      <c r="E826" s="773"/>
      <c r="F826" s="774"/>
      <c r="G826" s="449" t="s">
        <v>264</v>
      </c>
      <c r="H826" s="450"/>
      <c r="I826" s="450"/>
      <c r="J826" s="450"/>
      <c r="K826" s="450"/>
      <c r="L826" s="450"/>
      <c r="M826" s="450"/>
      <c r="N826" s="450"/>
      <c r="O826" s="450"/>
      <c r="P826" s="450"/>
      <c r="Q826" s="450"/>
      <c r="R826" s="450"/>
      <c r="S826" s="450"/>
      <c r="T826" s="450"/>
      <c r="U826" s="450"/>
      <c r="V826" s="450"/>
      <c r="W826" s="450"/>
      <c r="X826" s="450"/>
      <c r="Y826" s="450"/>
      <c r="Z826" s="450"/>
      <c r="AA826" s="450"/>
      <c r="AB826" s="451"/>
      <c r="AC826" s="449" t="s">
        <v>181</v>
      </c>
      <c r="AD826" s="450"/>
      <c r="AE826" s="450"/>
      <c r="AF826" s="450"/>
      <c r="AG826" s="450"/>
      <c r="AH826" s="450"/>
      <c r="AI826" s="450"/>
      <c r="AJ826" s="450"/>
      <c r="AK826" s="450"/>
      <c r="AL826" s="450"/>
      <c r="AM826" s="450"/>
      <c r="AN826" s="450"/>
      <c r="AO826" s="450"/>
      <c r="AP826" s="450"/>
      <c r="AQ826" s="450"/>
      <c r="AR826" s="450"/>
      <c r="AS826" s="450"/>
      <c r="AT826" s="450"/>
      <c r="AU826" s="450"/>
      <c r="AV826" s="450"/>
      <c r="AW826" s="450"/>
      <c r="AX826" s="452"/>
      <c r="AY826">
        <f>COUNTA($G$828,$AC$828)</f>
        <v>0</v>
      </c>
    </row>
    <row r="827" spans="1:51" ht="24.75" hidden="1" customHeight="1" x14ac:dyDescent="0.15">
      <c r="A827" s="566"/>
      <c r="B827" s="773"/>
      <c r="C827" s="773"/>
      <c r="D827" s="773"/>
      <c r="E827" s="773"/>
      <c r="F827" s="774"/>
      <c r="G827" s="453" t="s">
        <v>17</v>
      </c>
      <c r="H827" s="454"/>
      <c r="I827" s="454"/>
      <c r="J827" s="454"/>
      <c r="K827" s="454"/>
      <c r="L827" s="455" t="s">
        <v>18</v>
      </c>
      <c r="M827" s="454"/>
      <c r="N827" s="454"/>
      <c r="O827" s="454"/>
      <c r="P827" s="454"/>
      <c r="Q827" s="454"/>
      <c r="R827" s="454"/>
      <c r="S827" s="454"/>
      <c r="T827" s="454"/>
      <c r="U827" s="454"/>
      <c r="V827" s="454"/>
      <c r="W827" s="454"/>
      <c r="X827" s="456"/>
      <c r="Y827" s="446" t="s">
        <v>19</v>
      </c>
      <c r="Z827" s="447"/>
      <c r="AA827" s="447"/>
      <c r="AB827" s="457"/>
      <c r="AC827" s="453" t="s">
        <v>17</v>
      </c>
      <c r="AD827" s="454"/>
      <c r="AE827" s="454"/>
      <c r="AF827" s="454"/>
      <c r="AG827" s="454"/>
      <c r="AH827" s="455" t="s">
        <v>18</v>
      </c>
      <c r="AI827" s="454"/>
      <c r="AJ827" s="454"/>
      <c r="AK827" s="454"/>
      <c r="AL827" s="454"/>
      <c r="AM827" s="454"/>
      <c r="AN827" s="454"/>
      <c r="AO827" s="454"/>
      <c r="AP827" s="454"/>
      <c r="AQ827" s="454"/>
      <c r="AR827" s="454"/>
      <c r="AS827" s="454"/>
      <c r="AT827" s="456"/>
      <c r="AU827" s="446" t="s">
        <v>19</v>
      </c>
      <c r="AV827" s="447"/>
      <c r="AW827" s="447"/>
      <c r="AX827" s="448"/>
      <c r="AY827">
        <f>$AY$826</f>
        <v>0</v>
      </c>
    </row>
    <row r="828" spans="1:51" s="16" customFormat="1" ht="24.75" hidden="1" customHeight="1" x14ac:dyDescent="0.15">
      <c r="A828" s="566"/>
      <c r="B828" s="773"/>
      <c r="C828" s="773"/>
      <c r="D828" s="773"/>
      <c r="E828" s="773"/>
      <c r="F828" s="774"/>
      <c r="G828" s="459"/>
      <c r="H828" s="460"/>
      <c r="I828" s="460"/>
      <c r="J828" s="460"/>
      <c r="K828" s="461"/>
      <c r="L828" s="462"/>
      <c r="M828" s="463"/>
      <c r="N828" s="463"/>
      <c r="O828" s="463"/>
      <c r="P828" s="463"/>
      <c r="Q828" s="463"/>
      <c r="R828" s="463"/>
      <c r="S828" s="463"/>
      <c r="T828" s="463"/>
      <c r="U828" s="463"/>
      <c r="V828" s="463"/>
      <c r="W828" s="463"/>
      <c r="X828" s="464"/>
      <c r="Y828" s="465"/>
      <c r="Z828" s="466"/>
      <c r="AA828" s="466"/>
      <c r="AB828" s="567"/>
      <c r="AC828" s="459"/>
      <c r="AD828" s="460"/>
      <c r="AE828" s="460"/>
      <c r="AF828" s="460"/>
      <c r="AG828" s="461"/>
      <c r="AH828" s="462"/>
      <c r="AI828" s="463"/>
      <c r="AJ828" s="463"/>
      <c r="AK828" s="463"/>
      <c r="AL828" s="463"/>
      <c r="AM828" s="463"/>
      <c r="AN828" s="463"/>
      <c r="AO828" s="463"/>
      <c r="AP828" s="463"/>
      <c r="AQ828" s="463"/>
      <c r="AR828" s="463"/>
      <c r="AS828" s="463"/>
      <c r="AT828" s="464"/>
      <c r="AU828" s="465"/>
      <c r="AV828" s="466"/>
      <c r="AW828" s="466"/>
      <c r="AX828" s="467"/>
      <c r="AY828">
        <f t="shared" ref="AY828:AY838" si="117">$AY$826</f>
        <v>0</v>
      </c>
    </row>
    <row r="829" spans="1:51" ht="24.75" hidden="1" customHeight="1" x14ac:dyDescent="0.15">
      <c r="A829" s="566"/>
      <c r="B829" s="773"/>
      <c r="C829" s="773"/>
      <c r="D829" s="773"/>
      <c r="E829" s="773"/>
      <c r="F829" s="77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6"/>
      <c r="B830" s="773"/>
      <c r="C830" s="773"/>
      <c r="D830" s="773"/>
      <c r="E830" s="773"/>
      <c r="F830" s="77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6"/>
      <c r="B831" s="773"/>
      <c r="C831" s="773"/>
      <c r="D831" s="773"/>
      <c r="E831" s="773"/>
      <c r="F831" s="77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6"/>
      <c r="B832" s="773"/>
      <c r="C832" s="773"/>
      <c r="D832" s="773"/>
      <c r="E832" s="773"/>
      <c r="F832" s="77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6"/>
      <c r="B833" s="773"/>
      <c r="C833" s="773"/>
      <c r="D833" s="773"/>
      <c r="E833" s="773"/>
      <c r="F833" s="77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6"/>
      <c r="B834" s="773"/>
      <c r="C834" s="773"/>
      <c r="D834" s="773"/>
      <c r="E834" s="773"/>
      <c r="F834" s="77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6"/>
      <c r="B835" s="773"/>
      <c r="C835" s="773"/>
      <c r="D835" s="773"/>
      <c r="E835" s="773"/>
      <c r="F835" s="77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6"/>
      <c r="B836" s="773"/>
      <c r="C836" s="773"/>
      <c r="D836" s="773"/>
      <c r="E836" s="773"/>
      <c r="F836" s="77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6"/>
      <c r="B837" s="773"/>
      <c r="C837" s="773"/>
      <c r="D837" s="773"/>
      <c r="E837" s="773"/>
      <c r="F837" s="77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6"/>
      <c r="B838" s="773"/>
      <c r="C838" s="773"/>
      <c r="D838" s="773"/>
      <c r="E838" s="773"/>
      <c r="F838" s="77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43" t="s">
        <v>148</v>
      </c>
      <c r="B839" s="444"/>
      <c r="C839" s="444"/>
      <c r="D839" s="444"/>
      <c r="E839" s="444"/>
      <c r="F839" s="444"/>
      <c r="G839" s="444"/>
      <c r="H839" s="444"/>
      <c r="I839" s="444"/>
      <c r="J839" s="444"/>
      <c r="K839" s="444"/>
      <c r="L839" s="444"/>
      <c r="M839" s="444"/>
      <c r="N839" s="444"/>
      <c r="O839" s="444"/>
      <c r="P839" s="444"/>
      <c r="Q839" s="444"/>
      <c r="R839" s="444"/>
      <c r="S839" s="444"/>
      <c r="T839" s="444"/>
      <c r="U839" s="444"/>
      <c r="V839" s="444"/>
      <c r="W839" s="444"/>
      <c r="X839" s="444"/>
      <c r="Y839" s="444"/>
      <c r="Z839" s="444"/>
      <c r="AA839" s="444"/>
      <c r="AB839" s="444"/>
      <c r="AC839" s="444"/>
      <c r="AD839" s="444"/>
      <c r="AE839" s="444"/>
      <c r="AF839" s="444"/>
      <c r="AG839" s="444"/>
      <c r="AH839" s="444"/>
      <c r="AI839" s="444"/>
      <c r="AJ839" s="444"/>
      <c r="AK839" s="445"/>
      <c r="AL839" s="957" t="s">
        <v>341</v>
      </c>
      <c r="AM839" s="958"/>
      <c r="AN839" s="958"/>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242</v>
      </c>
      <c r="Q844" s="335"/>
      <c r="R844" s="335"/>
      <c r="S844" s="335"/>
      <c r="T844" s="335"/>
      <c r="U844" s="335"/>
      <c r="V844" s="335"/>
      <c r="W844" s="335"/>
      <c r="X844" s="335"/>
      <c r="Y844" s="345" t="s">
        <v>293</v>
      </c>
      <c r="Z844" s="346"/>
      <c r="AA844" s="346"/>
      <c r="AB844" s="346"/>
      <c r="AC844" s="277" t="s">
        <v>335</v>
      </c>
      <c r="AD844" s="277"/>
      <c r="AE844" s="277"/>
      <c r="AF844" s="277"/>
      <c r="AG844" s="277"/>
      <c r="AH844" s="345" t="s">
        <v>361</v>
      </c>
      <c r="AI844" s="347"/>
      <c r="AJ844" s="347"/>
      <c r="AK844" s="347"/>
      <c r="AL844" s="347" t="s">
        <v>21</v>
      </c>
      <c r="AM844" s="347"/>
      <c r="AN844" s="347"/>
      <c r="AO844" s="422"/>
      <c r="AP844" s="423" t="s">
        <v>296</v>
      </c>
      <c r="AQ844" s="423"/>
      <c r="AR844" s="423"/>
      <c r="AS844" s="423"/>
      <c r="AT844" s="423"/>
      <c r="AU844" s="423"/>
      <c r="AV844" s="423"/>
      <c r="AW844" s="423"/>
      <c r="AX844" s="423"/>
    </row>
    <row r="845" spans="1:51" ht="30" customHeight="1" x14ac:dyDescent="0.15">
      <c r="A845" s="401">
        <v>1</v>
      </c>
      <c r="B845" s="401">
        <v>1</v>
      </c>
      <c r="C845" s="424" t="s">
        <v>801</v>
      </c>
      <c r="D845" s="415"/>
      <c r="E845" s="415"/>
      <c r="F845" s="415"/>
      <c r="G845" s="415"/>
      <c r="H845" s="415"/>
      <c r="I845" s="415"/>
      <c r="J845" s="425">
        <v>9010401005010</v>
      </c>
      <c r="K845" s="417"/>
      <c r="L845" s="417"/>
      <c r="M845" s="417"/>
      <c r="N845" s="417"/>
      <c r="O845" s="417"/>
      <c r="P845" s="426" t="s">
        <v>807</v>
      </c>
      <c r="Q845" s="427"/>
      <c r="R845" s="427"/>
      <c r="S845" s="427"/>
      <c r="T845" s="427"/>
      <c r="U845" s="427"/>
      <c r="V845" s="427"/>
      <c r="W845" s="427"/>
      <c r="X845" s="427"/>
      <c r="Y845" s="428">
        <v>9</v>
      </c>
      <c r="Z845" s="429"/>
      <c r="AA845" s="429"/>
      <c r="AB845" s="430"/>
      <c r="AC845" s="431" t="s">
        <v>373</v>
      </c>
      <c r="AD845" s="432"/>
      <c r="AE845" s="432"/>
      <c r="AF845" s="432"/>
      <c r="AG845" s="432"/>
      <c r="AH845" s="433">
        <v>1</v>
      </c>
      <c r="AI845" s="434"/>
      <c r="AJ845" s="434"/>
      <c r="AK845" s="434"/>
      <c r="AL845" s="435">
        <v>100</v>
      </c>
      <c r="AM845" s="436"/>
      <c r="AN845" s="436"/>
      <c r="AO845" s="437"/>
      <c r="AP845" s="321" t="s">
        <v>825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COUNTA(#REF!)</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242</v>
      </c>
      <c r="Q877" s="335"/>
      <c r="R877" s="335"/>
      <c r="S877" s="335"/>
      <c r="T877" s="335"/>
      <c r="U877" s="335"/>
      <c r="V877" s="335"/>
      <c r="W877" s="335"/>
      <c r="X877" s="335"/>
      <c r="Y877" s="345" t="s">
        <v>293</v>
      </c>
      <c r="Z877" s="346"/>
      <c r="AA877" s="346"/>
      <c r="AB877" s="346"/>
      <c r="AC877" s="277" t="s">
        <v>335</v>
      </c>
      <c r="AD877" s="277"/>
      <c r="AE877" s="277"/>
      <c r="AF877" s="277"/>
      <c r="AG877" s="277"/>
      <c r="AH877" s="345" t="s">
        <v>361</v>
      </c>
      <c r="AI877" s="347"/>
      <c r="AJ877" s="347"/>
      <c r="AK877" s="347"/>
      <c r="AL877" s="347" t="s">
        <v>21</v>
      </c>
      <c r="AM877" s="347"/>
      <c r="AN877" s="347"/>
      <c r="AO877" s="422"/>
      <c r="AP877" s="423" t="s">
        <v>296</v>
      </c>
      <c r="AQ877" s="423"/>
      <c r="AR877" s="423"/>
      <c r="AS877" s="423"/>
      <c r="AT877" s="423"/>
      <c r="AU877" s="423"/>
      <c r="AV877" s="423"/>
      <c r="AW877" s="423"/>
      <c r="AX877" s="423"/>
      <c r="AY877">
        <f t="shared" ref="AY877:AY878" si="118">$AY$875</f>
        <v>1</v>
      </c>
    </row>
    <row r="878" spans="1:51" ht="30" customHeight="1" x14ac:dyDescent="0.15">
      <c r="A878" s="401">
        <v>1</v>
      </c>
      <c r="B878" s="401">
        <v>1</v>
      </c>
      <c r="C878" s="424" t="s">
        <v>802</v>
      </c>
      <c r="D878" s="415"/>
      <c r="E878" s="415"/>
      <c r="F878" s="415"/>
      <c r="G878" s="415"/>
      <c r="H878" s="415"/>
      <c r="I878" s="415"/>
      <c r="J878" s="425">
        <v>7010401022924</v>
      </c>
      <c r="K878" s="417"/>
      <c r="L878" s="417"/>
      <c r="M878" s="417"/>
      <c r="N878" s="417"/>
      <c r="O878" s="417"/>
      <c r="P878" s="426" t="s">
        <v>808</v>
      </c>
      <c r="Q878" s="427"/>
      <c r="R878" s="427"/>
      <c r="S878" s="427"/>
      <c r="T878" s="427"/>
      <c r="U878" s="427"/>
      <c r="V878" s="427"/>
      <c r="W878" s="427"/>
      <c r="X878" s="427"/>
      <c r="Y878" s="428">
        <v>136</v>
      </c>
      <c r="Z878" s="429"/>
      <c r="AA878" s="429"/>
      <c r="AB878" s="430"/>
      <c r="AC878" s="431" t="s">
        <v>373</v>
      </c>
      <c r="AD878" s="432"/>
      <c r="AE878" s="432"/>
      <c r="AF878" s="432"/>
      <c r="AG878" s="432"/>
      <c r="AH878" s="433">
        <v>1</v>
      </c>
      <c r="AI878" s="434"/>
      <c r="AJ878" s="434"/>
      <c r="AK878" s="434"/>
      <c r="AL878" s="435">
        <v>100</v>
      </c>
      <c r="AM878" s="436"/>
      <c r="AN878" s="436"/>
      <c r="AO878" s="437"/>
      <c r="AP878" s="321" t="s">
        <v>825</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295</v>
      </c>
      <c r="K910" s="109"/>
      <c r="L910" s="109"/>
      <c r="M910" s="109"/>
      <c r="N910" s="109"/>
      <c r="O910" s="109"/>
      <c r="P910" s="335" t="s">
        <v>242</v>
      </c>
      <c r="Q910" s="335"/>
      <c r="R910" s="335"/>
      <c r="S910" s="335"/>
      <c r="T910" s="335"/>
      <c r="U910" s="335"/>
      <c r="V910" s="335"/>
      <c r="W910" s="335"/>
      <c r="X910" s="335"/>
      <c r="Y910" s="345" t="s">
        <v>293</v>
      </c>
      <c r="Z910" s="346"/>
      <c r="AA910" s="346"/>
      <c r="AB910" s="346"/>
      <c r="AC910" s="277" t="s">
        <v>335</v>
      </c>
      <c r="AD910" s="277"/>
      <c r="AE910" s="277"/>
      <c r="AF910" s="277"/>
      <c r="AG910" s="277"/>
      <c r="AH910" s="345" t="s">
        <v>361</v>
      </c>
      <c r="AI910" s="347"/>
      <c r="AJ910" s="347"/>
      <c r="AK910" s="347"/>
      <c r="AL910" s="347" t="s">
        <v>21</v>
      </c>
      <c r="AM910" s="347"/>
      <c r="AN910" s="347"/>
      <c r="AO910" s="422"/>
      <c r="AP910" s="423" t="s">
        <v>296</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319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242</v>
      </c>
      <c r="Q943" s="335"/>
      <c r="R943" s="335"/>
      <c r="S943" s="335"/>
      <c r="T943" s="335"/>
      <c r="U943" s="335"/>
      <c r="V943" s="335"/>
      <c r="W943" s="335"/>
      <c r="X943" s="335"/>
      <c r="Y943" s="345" t="s">
        <v>293</v>
      </c>
      <c r="Z943" s="346"/>
      <c r="AA943" s="346"/>
      <c r="AB943" s="346"/>
      <c r="AC943" s="277" t="s">
        <v>335</v>
      </c>
      <c r="AD943" s="277"/>
      <c r="AE943" s="277"/>
      <c r="AF943" s="277"/>
      <c r="AG943" s="277"/>
      <c r="AH943" s="345" t="s">
        <v>361</v>
      </c>
      <c r="AI943" s="347"/>
      <c r="AJ943" s="347"/>
      <c r="AK943" s="347"/>
      <c r="AL943" s="347" t="s">
        <v>21</v>
      </c>
      <c r="AM943" s="347"/>
      <c r="AN943" s="347"/>
      <c r="AO943" s="422"/>
      <c r="AP943" s="423" t="s">
        <v>296</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803</v>
      </c>
      <c r="D944" s="415"/>
      <c r="E944" s="415"/>
      <c r="F944" s="415"/>
      <c r="G944" s="415"/>
      <c r="H944" s="415"/>
      <c r="I944" s="415"/>
      <c r="J944" s="416"/>
      <c r="K944" s="417"/>
      <c r="L944" s="417"/>
      <c r="M944" s="417"/>
      <c r="N944" s="417"/>
      <c r="O944" s="417"/>
      <c r="P944" s="421" t="s">
        <v>805</v>
      </c>
      <c r="Q944" s="317"/>
      <c r="R944" s="317"/>
      <c r="S944" s="317"/>
      <c r="T944" s="317"/>
      <c r="U944" s="317"/>
      <c r="V944" s="317"/>
      <c r="W944" s="317"/>
      <c r="X944" s="317"/>
      <c r="Y944" s="318">
        <v>14</v>
      </c>
      <c r="Z944" s="319"/>
      <c r="AA944" s="319"/>
      <c r="AB944" s="320"/>
      <c r="AC944" s="322" t="s">
        <v>367</v>
      </c>
      <c r="AD944" s="323"/>
      <c r="AE944" s="323"/>
      <c r="AF944" s="323"/>
      <c r="AG944" s="323"/>
      <c r="AH944" s="418">
        <v>1</v>
      </c>
      <c r="AI944" s="419"/>
      <c r="AJ944" s="419"/>
      <c r="AK944" s="419"/>
      <c r="AL944" s="326">
        <v>66</v>
      </c>
      <c r="AM944" s="327"/>
      <c r="AN944" s="327"/>
      <c r="AO944" s="328"/>
      <c r="AP944" s="321" t="s">
        <v>825</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customHeight="1" x14ac:dyDescent="0.15">
      <c r="A975" s="56"/>
      <c r="B975" s="60"/>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295</v>
      </c>
      <c r="K976" s="109"/>
      <c r="L976" s="109"/>
      <c r="M976" s="109"/>
      <c r="N976" s="109"/>
      <c r="O976" s="109"/>
      <c r="P976" s="335" t="s">
        <v>242</v>
      </c>
      <c r="Q976" s="335"/>
      <c r="R976" s="335"/>
      <c r="S976" s="335"/>
      <c r="T976" s="335"/>
      <c r="U976" s="335"/>
      <c r="V976" s="335"/>
      <c r="W976" s="335"/>
      <c r="X976" s="335"/>
      <c r="Y976" s="345" t="s">
        <v>293</v>
      </c>
      <c r="Z976" s="346"/>
      <c r="AA976" s="346"/>
      <c r="AB976" s="346"/>
      <c r="AC976" s="277" t="s">
        <v>335</v>
      </c>
      <c r="AD976" s="277"/>
      <c r="AE976" s="277"/>
      <c r="AF976" s="277"/>
      <c r="AG976" s="277"/>
      <c r="AH976" s="345" t="s">
        <v>361</v>
      </c>
      <c r="AI976" s="347"/>
      <c r="AJ976" s="347"/>
      <c r="AK976" s="347"/>
      <c r="AL976" s="347" t="s">
        <v>21</v>
      </c>
      <c r="AM976" s="347"/>
      <c r="AN976" s="347"/>
      <c r="AO976" s="422"/>
      <c r="AP976" s="423" t="s">
        <v>296</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242</v>
      </c>
      <c r="Q1009" s="335"/>
      <c r="R1009" s="335"/>
      <c r="S1009" s="335"/>
      <c r="T1009" s="335"/>
      <c r="U1009" s="335"/>
      <c r="V1009" s="335"/>
      <c r="W1009" s="335"/>
      <c r="X1009" s="335"/>
      <c r="Y1009" s="345" t="s">
        <v>293</v>
      </c>
      <c r="Z1009" s="346"/>
      <c r="AA1009" s="346"/>
      <c r="AB1009" s="346"/>
      <c r="AC1009" s="277" t="s">
        <v>335</v>
      </c>
      <c r="AD1009" s="277"/>
      <c r="AE1009" s="277"/>
      <c r="AF1009" s="277"/>
      <c r="AG1009" s="277"/>
      <c r="AH1009" s="345" t="s">
        <v>361</v>
      </c>
      <c r="AI1009" s="347"/>
      <c r="AJ1009" s="347"/>
      <c r="AK1009" s="347"/>
      <c r="AL1009" s="347" t="s">
        <v>21</v>
      </c>
      <c r="AM1009" s="347"/>
      <c r="AN1009" s="347"/>
      <c r="AO1009" s="422"/>
      <c r="AP1009" s="423" t="s">
        <v>296</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242</v>
      </c>
      <c r="Q1042" s="335"/>
      <c r="R1042" s="335"/>
      <c r="S1042" s="335"/>
      <c r="T1042" s="335"/>
      <c r="U1042" s="335"/>
      <c r="V1042" s="335"/>
      <c r="W1042" s="335"/>
      <c r="X1042" s="335"/>
      <c r="Y1042" s="345" t="s">
        <v>293</v>
      </c>
      <c r="Z1042" s="346"/>
      <c r="AA1042" s="346"/>
      <c r="AB1042" s="346"/>
      <c r="AC1042" s="277" t="s">
        <v>335</v>
      </c>
      <c r="AD1042" s="277"/>
      <c r="AE1042" s="277"/>
      <c r="AF1042" s="277"/>
      <c r="AG1042" s="277"/>
      <c r="AH1042" s="345" t="s">
        <v>361</v>
      </c>
      <c r="AI1042" s="347"/>
      <c r="AJ1042" s="347"/>
      <c r="AK1042" s="347"/>
      <c r="AL1042" s="347" t="s">
        <v>21</v>
      </c>
      <c r="AM1042" s="347"/>
      <c r="AN1042" s="347"/>
      <c r="AO1042" s="422"/>
      <c r="AP1042" s="423" t="s">
        <v>296</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242</v>
      </c>
      <c r="Q1075" s="335"/>
      <c r="R1075" s="335"/>
      <c r="S1075" s="335"/>
      <c r="T1075" s="335"/>
      <c r="U1075" s="335"/>
      <c r="V1075" s="335"/>
      <c r="W1075" s="335"/>
      <c r="X1075" s="335"/>
      <c r="Y1075" s="345" t="s">
        <v>293</v>
      </c>
      <c r="Z1075" s="346"/>
      <c r="AA1075" s="346"/>
      <c r="AB1075" s="346"/>
      <c r="AC1075" s="277" t="s">
        <v>335</v>
      </c>
      <c r="AD1075" s="277"/>
      <c r="AE1075" s="277"/>
      <c r="AF1075" s="277"/>
      <c r="AG1075" s="277"/>
      <c r="AH1075" s="345" t="s">
        <v>361</v>
      </c>
      <c r="AI1075" s="347"/>
      <c r="AJ1075" s="347"/>
      <c r="AK1075" s="347"/>
      <c r="AL1075" s="347" t="s">
        <v>21</v>
      </c>
      <c r="AM1075" s="347"/>
      <c r="AN1075" s="347"/>
      <c r="AO1075" s="422"/>
      <c r="AP1075" s="423" t="s">
        <v>296</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0" t="s">
        <v>326</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341</v>
      </c>
      <c r="AM1106" s="960"/>
      <c r="AN1106" s="960"/>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261</v>
      </c>
      <c r="D1109" s="893"/>
      <c r="E1109" s="277" t="s">
        <v>260</v>
      </c>
      <c r="F1109" s="893"/>
      <c r="G1109" s="893"/>
      <c r="H1109" s="893"/>
      <c r="I1109" s="893"/>
      <c r="J1109" s="277" t="s">
        <v>295</v>
      </c>
      <c r="K1109" s="277"/>
      <c r="L1109" s="277"/>
      <c r="M1109" s="277"/>
      <c r="N1109" s="277"/>
      <c r="O1109" s="277"/>
      <c r="P1109" s="345" t="s">
        <v>27</v>
      </c>
      <c r="Q1109" s="345"/>
      <c r="R1109" s="345"/>
      <c r="S1109" s="345"/>
      <c r="T1109" s="345"/>
      <c r="U1109" s="345"/>
      <c r="V1109" s="345"/>
      <c r="W1109" s="345"/>
      <c r="X1109" s="345"/>
      <c r="Y1109" s="277" t="s">
        <v>297</v>
      </c>
      <c r="Z1109" s="893"/>
      <c r="AA1109" s="893"/>
      <c r="AB1109" s="893"/>
      <c r="AC1109" s="277" t="s">
        <v>243</v>
      </c>
      <c r="AD1109" s="277"/>
      <c r="AE1109" s="277"/>
      <c r="AF1109" s="277"/>
      <c r="AG1109" s="277"/>
      <c r="AH1109" s="345" t="s">
        <v>256</v>
      </c>
      <c r="AI1109" s="346"/>
      <c r="AJ1109" s="346"/>
      <c r="AK1109" s="346"/>
      <c r="AL1109" s="346" t="s">
        <v>21</v>
      </c>
      <c r="AM1109" s="346"/>
      <c r="AN1109" s="346"/>
      <c r="AO1109" s="896"/>
      <c r="AP1109" s="423" t="s">
        <v>327</v>
      </c>
      <c r="AQ1109" s="423"/>
      <c r="AR1109" s="423"/>
      <c r="AS1109" s="423"/>
      <c r="AT1109" s="423"/>
      <c r="AU1109" s="423"/>
      <c r="AV1109" s="423"/>
      <c r="AW1109" s="423"/>
      <c r="AX1109" s="423"/>
    </row>
    <row r="1110" spans="1:51" ht="30" hidden="1" customHeight="1" x14ac:dyDescent="0.15">
      <c r="A1110" s="401">
        <v>1</v>
      </c>
      <c r="B1110" s="401">
        <v>1</v>
      </c>
      <c r="C1110" s="895"/>
      <c r="D1110" s="895"/>
      <c r="E1110" s="894"/>
      <c r="F1110" s="894"/>
      <c r="G1110" s="894"/>
      <c r="H1110" s="894"/>
      <c r="I1110" s="894"/>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5"/>
      <c r="D1117" s="895"/>
      <c r="E1117" s="894"/>
      <c r="F1117" s="894"/>
      <c r="G1117" s="894"/>
      <c r="H1117" s="894"/>
      <c r="I1117" s="894"/>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5" priority="14033">
      <formula>IF(RIGHT(TEXT(P14,"0.#"),1)=".",FALSE,TRUE)</formula>
    </cfRule>
    <cfRule type="expression" dxfId="2814" priority="14034">
      <formula>IF(RIGHT(TEXT(P14,"0.#"),1)=".",TRUE,FALSE)</formula>
    </cfRule>
  </conditionalFormatting>
  <conditionalFormatting sqref="AE32">
    <cfRule type="expression" dxfId="2813" priority="14023">
      <formula>IF(RIGHT(TEXT(AE32,"0.#"),1)=".",FALSE,TRUE)</formula>
    </cfRule>
    <cfRule type="expression" dxfId="2812" priority="14024">
      <formula>IF(RIGHT(TEXT(AE32,"0.#"),1)=".",TRUE,FALSE)</formula>
    </cfRule>
  </conditionalFormatting>
  <conditionalFormatting sqref="P18:AX18">
    <cfRule type="expression" dxfId="2811" priority="13909">
      <formula>IF(RIGHT(TEXT(P18,"0.#"),1)=".",FALSE,TRUE)</formula>
    </cfRule>
    <cfRule type="expression" dxfId="2810" priority="13910">
      <formula>IF(RIGHT(TEXT(P18,"0.#"),1)=".",TRUE,FALSE)</formula>
    </cfRule>
  </conditionalFormatting>
  <conditionalFormatting sqref="Y790">
    <cfRule type="expression" dxfId="2809" priority="13905">
      <formula>IF(RIGHT(TEXT(Y790,"0.#"),1)=".",FALSE,TRUE)</formula>
    </cfRule>
    <cfRule type="expression" dxfId="2808" priority="13906">
      <formula>IF(RIGHT(TEXT(Y790,"0.#"),1)=".",TRUE,FALSE)</formula>
    </cfRule>
  </conditionalFormatting>
  <conditionalFormatting sqref="Y799">
    <cfRule type="expression" dxfId="2807" priority="13901">
      <formula>IF(RIGHT(TEXT(Y799,"0.#"),1)=".",FALSE,TRUE)</formula>
    </cfRule>
    <cfRule type="expression" dxfId="2806" priority="13902">
      <formula>IF(RIGHT(TEXT(Y799,"0.#"),1)=".",TRUE,FALSE)</formula>
    </cfRule>
  </conditionalFormatting>
  <conditionalFormatting sqref="Y830:Y837 Y828 Y817:Y824 Y815 Y804:Y811 Y802">
    <cfRule type="expression" dxfId="2805" priority="13683">
      <formula>IF(RIGHT(TEXT(Y802,"0.#"),1)=".",FALSE,TRUE)</formula>
    </cfRule>
    <cfRule type="expression" dxfId="2804" priority="13684">
      <formula>IF(RIGHT(TEXT(Y802,"0.#"),1)=".",TRUE,FALSE)</formula>
    </cfRule>
  </conditionalFormatting>
  <conditionalFormatting sqref="P16:AQ17 P15:AX15 P13:AX13">
    <cfRule type="expression" dxfId="2803" priority="13731">
      <formula>IF(RIGHT(TEXT(P13,"0.#"),1)=".",FALSE,TRUE)</formula>
    </cfRule>
    <cfRule type="expression" dxfId="2802" priority="13732">
      <formula>IF(RIGHT(TEXT(P13,"0.#"),1)=".",TRUE,FALSE)</formula>
    </cfRule>
  </conditionalFormatting>
  <conditionalFormatting sqref="P19:AJ19">
    <cfRule type="expression" dxfId="2801" priority="13729">
      <formula>IF(RIGHT(TEXT(P19,"0.#"),1)=".",FALSE,TRUE)</formula>
    </cfRule>
    <cfRule type="expression" dxfId="2800" priority="13730">
      <formula>IF(RIGHT(TEXT(P19,"0.#"),1)=".",TRUE,FALSE)</formula>
    </cfRule>
  </conditionalFormatting>
  <conditionalFormatting sqref="AE101 AQ101">
    <cfRule type="expression" dxfId="2799" priority="13721">
      <formula>IF(RIGHT(TEXT(AE101,"0.#"),1)=".",FALSE,TRUE)</formula>
    </cfRule>
    <cfRule type="expression" dxfId="2798" priority="13722">
      <formula>IF(RIGHT(TEXT(AE101,"0.#"),1)=".",TRUE,FALSE)</formula>
    </cfRule>
  </conditionalFormatting>
  <conditionalFormatting sqref="Y791:Y798 Y789">
    <cfRule type="expression" dxfId="2797" priority="13707">
      <formula>IF(RIGHT(TEXT(Y789,"0.#"),1)=".",FALSE,TRUE)</formula>
    </cfRule>
    <cfRule type="expression" dxfId="2796" priority="13708">
      <formula>IF(RIGHT(TEXT(Y789,"0.#"),1)=".",TRUE,FALSE)</formula>
    </cfRule>
  </conditionalFormatting>
  <conditionalFormatting sqref="AU790">
    <cfRule type="expression" dxfId="2795" priority="13705">
      <formula>IF(RIGHT(TEXT(AU790,"0.#"),1)=".",FALSE,TRUE)</formula>
    </cfRule>
    <cfRule type="expression" dxfId="2794" priority="13706">
      <formula>IF(RIGHT(TEXT(AU790,"0.#"),1)=".",TRUE,FALSE)</formula>
    </cfRule>
  </conditionalFormatting>
  <conditionalFormatting sqref="AU799">
    <cfRule type="expression" dxfId="2793" priority="13703">
      <formula>IF(RIGHT(TEXT(AU799,"0.#"),1)=".",FALSE,TRUE)</formula>
    </cfRule>
    <cfRule type="expression" dxfId="2792" priority="13704">
      <formula>IF(RIGHT(TEXT(AU799,"0.#"),1)=".",TRUE,FALSE)</formula>
    </cfRule>
  </conditionalFormatting>
  <conditionalFormatting sqref="AU791:AU798 AU789">
    <cfRule type="expression" dxfId="2791" priority="13701">
      <formula>IF(RIGHT(TEXT(AU789,"0.#"),1)=".",FALSE,TRUE)</formula>
    </cfRule>
    <cfRule type="expression" dxfId="2790" priority="13702">
      <formula>IF(RIGHT(TEXT(AU789,"0.#"),1)=".",TRUE,FALSE)</formula>
    </cfRule>
  </conditionalFormatting>
  <conditionalFormatting sqref="Y829 Y816 Y803">
    <cfRule type="expression" dxfId="2789" priority="13687">
      <formula>IF(RIGHT(TEXT(Y803,"0.#"),1)=".",FALSE,TRUE)</formula>
    </cfRule>
    <cfRule type="expression" dxfId="2788" priority="13688">
      <formula>IF(RIGHT(TEXT(Y803,"0.#"),1)=".",TRUE,FALSE)</formula>
    </cfRule>
  </conditionalFormatting>
  <conditionalFormatting sqref="Y838 Y825 Y812">
    <cfRule type="expression" dxfId="2787" priority="13685">
      <formula>IF(RIGHT(TEXT(Y812,"0.#"),1)=".",FALSE,TRUE)</formula>
    </cfRule>
    <cfRule type="expression" dxfId="2786" priority="13686">
      <formula>IF(RIGHT(TEXT(Y812,"0.#"),1)=".",TRUE,FALSE)</formula>
    </cfRule>
  </conditionalFormatting>
  <conditionalFormatting sqref="AU829 AU816 AU803">
    <cfRule type="expression" dxfId="2785" priority="13681">
      <formula>IF(RIGHT(TEXT(AU803,"0.#"),1)=".",FALSE,TRUE)</formula>
    </cfRule>
    <cfRule type="expression" dxfId="2784" priority="13682">
      <formula>IF(RIGHT(TEXT(AU803,"0.#"),1)=".",TRUE,FALSE)</formula>
    </cfRule>
  </conditionalFormatting>
  <conditionalFormatting sqref="AU838 AU825 AU812">
    <cfRule type="expression" dxfId="2783" priority="13679">
      <formula>IF(RIGHT(TEXT(AU812,"0.#"),1)=".",FALSE,TRUE)</formula>
    </cfRule>
    <cfRule type="expression" dxfId="2782" priority="13680">
      <formula>IF(RIGHT(TEXT(AU812,"0.#"),1)=".",TRUE,FALSE)</formula>
    </cfRule>
  </conditionalFormatting>
  <conditionalFormatting sqref="AU830:AU837 AU828 AU817:AU824 AU815 AU804:AU811 AU802">
    <cfRule type="expression" dxfId="2781" priority="13677">
      <formula>IF(RIGHT(TEXT(AU802,"0.#"),1)=".",FALSE,TRUE)</formula>
    </cfRule>
    <cfRule type="expression" dxfId="2780" priority="13678">
      <formula>IF(RIGHT(TEXT(AU802,"0.#"),1)=".",TRUE,FALSE)</formula>
    </cfRule>
  </conditionalFormatting>
  <conditionalFormatting sqref="AM87">
    <cfRule type="expression" dxfId="2779" priority="13331">
      <formula>IF(RIGHT(TEXT(AM87,"0.#"),1)=".",FALSE,TRUE)</formula>
    </cfRule>
    <cfRule type="expression" dxfId="2778" priority="13332">
      <formula>IF(RIGHT(TEXT(AM87,"0.#"),1)=".",TRUE,FALSE)</formula>
    </cfRule>
  </conditionalFormatting>
  <conditionalFormatting sqref="AE55">
    <cfRule type="expression" dxfId="2777" priority="13399">
      <formula>IF(RIGHT(TEXT(AE55,"0.#"),1)=".",FALSE,TRUE)</formula>
    </cfRule>
    <cfRule type="expression" dxfId="2776" priority="13400">
      <formula>IF(RIGHT(TEXT(AE55,"0.#"),1)=".",TRUE,FALSE)</formula>
    </cfRule>
  </conditionalFormatting>
  <conditionalFormatting sqref="AI55">
    <cfRule type="expression" dxfId="2775" priority="13397">
      <formula>IF(RIGHT(TEXT(AI55,"0.#"),1)=".",FALSE,TRUE)</formula>
    </cfRule>
    <cfRule type="expression" dxfId="2774" priority="13398">
      <formula>IF(RIGHT(TEXT(AI55,"0.#"),1)=".",TRUE,FALSE)</formula>
    </cfRule>
  </conditionalFormatting>
  <conditionalFormatting sqref="AM34">
    <cfRule type="expression" dxfId="2773" priority="13477">
      <formula>IF(RIGHT(TEXT(AM34,"0.#"),1)=".",FALSE,TRUE)</formula>
    </cfRule>
    <cfRule type="expression" dxfId="2772" priority="13478">
      <formula>IF(RIGHT(TEXT(AM34,"0.#"),1)=".",TRUE,FALSE)</formula>
    </cfRule>
  </conditionalFormatting>
  <conditionalFormatting sqref="AE33">
    <cfRule type="expression" dxfId="2771" priority="13491">
      <formula>IF(RIGHT(TEXT(AE33,"0.#"),1)=".",FALSE,TRUE)</formula>
    </cfRule>
    <cfRule type="expression" dxfId="2770" priority="13492">
      <formula>IF(RIGHT(TEXT(AE33,"0.#"),1)=".",TRUE,FALSE)</formula>
    </cfRule>
  </conditionalFormatting>
  <conditionalFormatting sqref="AE34">
    <cfRule type="expression" dxfId="2769" priority="13489">
      <formula>IF(RIGHT(TEXT(AE34,"0.#"),1)=".",FALSE,TRUE)</formula>
    </cfRule>
    <cfRule type="expression" dxfId="2768" priority="13490">
      <formula>IF(RIGHT(TEXT(AE34,"0.#"),1)=".",TRUE,FALSE)</formula>
    </cfRule>
  </conditionalFormatting>
  <conditionalFormatting sqref="AI34">
    <cfRule type="expression" dxfId="2767" priority="13487">
      <formula>IF(RIGHT(TEXT(AI34,"0.#"),1)=".",FALSE,TRUE)</formula>
    </cfRule>
    <cfRule type="expression" dxfId="2766" priority="13488">
      <formula>IF(RIGHT(TEXT(AI34,"0.#"),1)=".",TRUE,FALSE)</formula>
    </cfRule>
  </conditionalFormatting>
  <conditionalFormatting sqref="AI33">
    <cfRule type="expression" dxfId="2765" priority="13485">
      <formula>IF(RIGHT(TEXT(AI33,"0.#"),1)=".",FALSE,TRUE)</formula>
    </cfRule>
    <cfRule type="expression" dxfId="2764" priority="13486">
      <formula>IF(RIGHT(TEXT(AI33,"0.#"),1)=".",TRUE,FALSE)</formula>
    </cfRule>
  </conditionalFormatting>
  <conditionalFormatting sqref="AI32">
    <cfRule type="expression" dxfId="2763" priority="13483">
      <formula>IF(RIGHT(TEXT(AI32,"0.#"),1)=".",FALSE,TRUE)</formula>
    </cfRule>
    <cfRule type="expression" dxfId="2762" priority="13484">
      <formula>IF(RIGHT(TEXT(AI32,"0.#"),1)=".",TRUE,FALSE)</formula>
    </cfRule>
  </conditionalFormatting>
  <conditionalFormatting sqref="AM32">
    <cfRule type="expression" dxfId="2761" priority="13481">
      <formula>IF(RIGHT(TEXT(AM32,"0.#"),1)=".",FALSE,TRUE)</formula>
    </cfRule>
    <cfRule type="expression" dxfId="2760" priority="13482">
      <formula>IF(RIGHT(TEXT(AM32,"0.#"),1)=".",TRUE,FALSE)</formula>
    </cfRule>
  </conditionalFormatting>
  <conditionalFormatting sqref="AM33">
    <cfRule type="expression" dxfId="2759" priority="13479">
      <formula>IF(RIGHT(TEXT(AM33,"0.#"),1)=".",FALSE,TRUE)</formula>
    </cfRule>
    <cfRule type="expression" dxfId="2758" priority="13480">
      <formula>IF(RIGHT(TEXT(AM33,"0.#"),1)=".",TRUE,FALSE)</formula>
    </cfRule>
  </conditionalFormatting>
  <conditionalFormatting sqref="AQ32:AQ34">
    <cfRule type="expression" dxfId="2757" priority="13471">
      <formula>IF(RIGHT(TEXT(AQ32,"0.#"),1)=".",FALSE,TRUE)</formula>
    </cfRule>
    <cfRule type="expression" dxfId="2756" priority="13472">
      <formula>IF(RIGHT(TEXT(AQ32,"0.#"),1)=".",TRUE,FALSE)</formula>
    </cfRule>
  </conditionalFormatting>
  <conditionalFormatting sqref="AU32:AU34">
    <cfRule type="expression" dxfId="2755" priority="13469">
      <formula>IF(RIGHT(TEXT(AU32,"0.#"),1)=".",FALSE,TRUE)</formula>
    </cfRule>
    <cfRule type="expression" dxfId="2754" priority="13470">
      <formula>IF(RIGHT(TEXT(AU32,"0.#"),1)=".",TRUE,FALSE)</formula>
    </cfRule>
  </conditionalFormatting>
  <conditionalFormatting sqref="AE53">
    <cfRule type="expression" dxfId="2753" priority="13403">
      <formula>IF(RIGHT(TEXT(AE53,"0.#"),1)=".",FALSE,TRUE)</formula>
    </cfRule>
    <cfRule type="expression" dxfId="2752" priority="13404">
      <formula>IF(RIGHT(TEXT(AE53,"0.#"),1)=".",TRUE,FALSE)</formula>
    </cfRule>
  </conditionalFormatting>
  <conditionalFormatting sqref="AE54">
    <cfRule type="expression" dxfId="2751" priority="13401">
      <formula>IF(RIGHT(TEXT(AE54,"0.#"),1)=".",FALSE,TRUE)</formula>
    </cfRule>
    <cfRule type="expression" dxfId="2750" priority="13402">
      <formula>IF(RIGHT(TEXT(AE54,"0.#"),1)=".",TRUE,FALSE)</formula>
    </cfRule>
  </conditionalFormatting>
  <conditionalFormatting sqref="AI54">
    <cfRule type="expression" dxfId="2749" priority="13395">
      <formula>IF(RIGHT(TEXT(AI54,"0.#"),1)=".",FALSE,TRUE)</formula>
    </cfRule>
    <cfRule type="expression" dxfId="2748" priority="13396">
      <formula>IF(RIGHT(TEXT(AI54,"0.#"),1)=".",TRUE,FALSE)</formula>
    </cfRule>
  </conditionalFormatting>
  <conditionalFormatting sqref="AI53">
    <cfRule type="expression" dxfId="2747" priority="13393">
      <formula>IF(RIGHT(TEXT(AI53,"0.#"),1)=".",FALSE,TRUE)</formula>
    </cfRule>
    <cfRule type="expression" dxfId="2746" priority="13394">
      <formula>IF(RIGHT(TEXT(AI53,"0.#"),1)=".",TRUE,FALSE)</formula>
    </cfRule>
  </conditionalFormatting>
  <conditionalFormatting sqref="AM53">
    <cfRule type="expression" dxfId="2745" priority="13391">
      <formula>IF(RIGHT(TEXT(AM53,"0.#"),1)=".",FALSE,TRUE)</formula>
    </cfRule>
    <cfRule type="expression" dxfId="2744" priority="13392">
      <formula>IF(RIGHT(TEXT(AM53,"0.#"),1)=".",TRUE,FALSE)</formula>
    </cfRule>
  </conditionalFormatting>
  <conditionalFormatting sqref="AM54">
    <cfRule type="expression" dxfId="2743" priority="13389">
      <formula>IF(RIGHT(TEXT(AM54,"0.#"),1)=".",FALSE,TRUE)</formula>
    </cfRule>
    <cfRule type="expression" dxfId="2742" priority="13390">
      <formula>IF(RIGHT(TEXT(AM54,"0.#"),1)=".",TRUE,FALSE)</formula>
    </cfRule>
  </conditionalFormatting>
  <conditionalFormatting sqref="AM55">
    <cfRule type="expression" dxfId="2741" priority="13387">
      <formula>IF(RIGHT(TEXT(AM55,"0.#"),1)=".",FALSE,TRUE)</formula>
    </cfRule>
    <cfRule type="expression" dxfId="2740" priority="13388">
      <formula>IF(RIGHT(TEXT(AM55,"0.#"),1)=".",TRUE,FALSE)</formula>
    </cfRule>
  </conditionalFormatting>
  <conditionalFormatting sqref="AE60">
    <cfRule type="expression" dxfId="2739" priority="13373">
      <formula>IF(RIGHT(TEXT(AE60,"0.#"),1)=".",FALSE,TRUE)</formula>
    </cfRule>
    <cfRule type="expression" dxfId="2738" priority="13374">
      <formula>IF(RIGHT(TEXT(AE60,"0.#"),1)=".",TRUE,FALSE)</formula>
    </cfRule>
  </conditionalFormatting>
  <conditionalFormatting sqref="AE61">
    <cfRule type="expression" dxfId="2737" priority="13371">
      <formula>IF(RIGHT(TEXT(AE61,"0.#"),1)=".",FALSE,TRUE)</formula>
    </cfRule>
    <cfRule type="expression" dxfId="2736" priority="13372">
      <formula>IF(RIGHT(TEXT(AE61,"0.#"),1)=".",TRUE,FALSE)</formula>
    </cfRule>
  </conditionalFormatting>
  <conditionalFormatting sqref="AE62">
    <cfRule type="expression" dxfId="2735" priority="13369">
      <formula>IF(RIGHT(TEXT(AE62,"0.#"),1)=".",FALSE,TRUE)</formula>
    </cfRule>
    <cfRule type="expression" dxfId="2734" priority="13370">
      <formula>IF(RIGHT(TEXT(AE62,"0.#"),1)=".",TRUE,FALSE)</formula>
    </cfRule>
  </conditionalFormatting>
  <conditionalFormatting sqref="AI62">
    <cfRule type="expression" dxfId="2733" priority="13367">
      <formula>IF(RIGHT(TEXT(AI62,"0.#"),1)=".",FALSE,TRUE)</formula>
    </cfRule>
    <cfRule type="expression" dxfId="2732" priority="13368">
      <formula>IF(RIGHT(TEXT(AI62,"0.#"),1)=".",TRUE,FALSE)</formula>
    </cfRule>
  </conditionalFormatting>
  <conditionalFormatting sqref="AI61">
    <cfRule type="expression" dxfId="2731" priority="13365">
      <formula>IF(RIGHT(TEXT(AI61,"0.#"),1)=".",FALSE,TRUE)</formula>
    </cfRule>
    <cfRule type="expression" dxfId="2730" priority="13366">
      <formula>IF(RIGHT(TEXT(AI61,"0.#"),1)=".",TRUE,FALSE)</formula>
    </cfRule>
  </conditionalFormatting>
  <conditionalFormatting sqref="AI60">
    <cfRule type="expression" dxfId="2729" priority="13363">
      <formula>IF(RIGHT(TEXT(AI60,"0.#"),1)=".",FALSE,TRUE)</formula>
    </cfRule>
    <cfRule type="expression" dxfId="2728" priority="13364">
      <formula>IF(RIGHT(TEXT(AI60,"0.#"),1)=".",TRUE,FALSE)</formula>
    </cfRule>
  </conditionalFormatting>
  <conditionalFormatting sqref="AM60">
    <cfRule type="expression" dxfId="2727" priority="13361">
      <formula>IF(RIGHT(TEXT(AM60,"0.#"),1)=".",FALSE,TRUE)</formula>
    </cfRule>
    <cfRule type="expression" dxfId="2726" priority="13362">
      <formula>IF(RIGHT(TEXT(AM60,"0.#"),1)=".",TRUE,FALSE)</formula>
    </cfRule>
  </conditionalFormatting>
  <conditionalFormatting sqref="AM61">
    <cfRule type="expression" dxfId="2725" priority="13359">
      <formula>IF(RIGHT(TEXT(AM61,"0.#"),1)=".",FALSE,TRUE)</formula>
    </cfRule>
    <cfRule type="expression" dxfId="2724" priority="13360">
      <formula>IF(RIGHT(TEXT(AM61,"0.#"),1)=".",TRUE,FALSE)</formula>
    </cfRule>
  </conditionalFormatting>
  <conditionalFormatting sqref="AM62">
    <cfRule type="expression" dxfId="2723" priority="13357">
      <formula>IF(RIGHT(TEXT(AM62,"0.#"),1)=".",FALSE,TRUE)</formula>
    </cfRule>
    <cfRule type="expression" dxfId="2722" priority="13358">
      <formula>IF(RIGHT(TEXT(AM62,"0.#"),1)=".",TRUE,FALSE)</formula>
    </cfRule>
  </conditionalFormatting>
  <conditionalFormatting sqref="AE87">
    <cfRule type="expression" dxfId="2721" priority="13343">
      <formula>IF(RIGHT(TEXT(AE87,"0.#"),1)=".",FALSE,TRUE)</formula>
    </cfRule>
    <cfRule type="expression" dxfId="2720" priority="13344">
      <formula>IF(RIGHT(TEXT(AE87,"0.#"),1)=".",TRUE,FALSE)</formula>
    </cfRule>
  </conditionalFormatting>
  <conditionalFormatting sqref="AE88">
    <cfRule type="expression" dxfId="2719" priority="13341">
      <formula>IF(RIGHT(TEXT(AE88,"0.#"),1)=".",FALSE,TRUE)</formula>
    </cfRule>
    <cfRule type="expression" dxfId="2718" priority="13342">
      <formula>IF(RIGHT(TEXT(AE88,"0.#"),1)=".",TRUE,FALSE)</formula>
    </cfRule>
  </conditionalFormatting>
  <conditionalFormatting sqref="AE89">
    <cfRule type="expression" dxfId="2717" priority="13339">
      <formula>IF(RIGHT(TEXT(AE89,"0.#"),1)=".",FALSE,TRUE)</formula>
    </cfRule>
    <cfRule type="expression" dxfId="2716" priority="13340">
      <formula>IF(RIGHT(TEXT(AE89,"0.#"),1)=".",TRUE,FALSE)</formula>
    </cfRule>
  </conditionalFormatting>
  <conditionalFormatting sqref="AI89">
    <cfRule type="expression" dxfId="2715" priority="13337">
      <formula>IF(RIGHT(TEXT(AI89,"0.#"),1)=".",FALSE,TRUE)</formula>
    </cfRule>
    <cfRule type="expression" dxfId="2714" priority="13338">
      <formula>IF(RIGHT(TEXT(AI89,"0.#"),1)=".",TRUE,FALSE)</formula>
    </cfRule>
  </conditionalFormatting>
  <conditionalFormatting sqref="AI88">
    <cfRule type="expression" dxfId="2713" priority="13335">
      <formula>IF(RIGHT(TEXT(AI88,"0.#"),1)=".",FALSE,TRUE)</formula>
    </cfRule>
    <cfRule type="expression" dxfId="2712" priority="13336">
      <formula>IF(RIGHT(TEXT(AI88,"0.#"),1)=".",TRUE,FALSE)</formula>
    </cfRule>
  </conditionalFormatting>
  <conditionalFormatting sqref="AI87">
    <cfRule type="expression" dxfId="2711" priority="13333">
      <formula>IF(RIGHT(TEXT(AI87,"0.#"),1)=".",FALSE,TRUE)</formula>
    </cfRule>
    <cfRule type="expression" dxfId="2710" priority="13334">
      <formula>IF(RIGHT(TEXT(AI87,"0.#"),1)=".",TRUE,FALSE)</formula>
    </cfRule>
  </conditionalFormatting>
  <conditionalFormatting sqref="AM88">
    <cfRule type="expression" dxfId="2709" priority="13329">
      <formula>IF(RIGHT(TEXT(AM88,"0.#"),1)=".",FALSE,TRUE)</formula>
    </cfRule>
    <cfRule type="expression" dxfId="2708" priority="13330">
      <formula>IF(RIGHT(TEXT(AM88,"0.#"),1)=".",TRUE,FALSE)</formula>
    </cfRule>
  </conditionalFormatting>
  <conditionalFormatting sqref="AM89">
    <cfRule type="expression" dxfId="2707" priority="13327">
      <formula>IF(RIGHT(TEXT(AM89,"0.#"),1)=".",FALSE,TRUE)</formula>
    </cfRule>
    <cfRule type="expression" dxfId="2706" priority="13328">
      <formula>IF(RIGHT(TEXT(AM89,"0.#"),1)=".",TRUE,FALSE)</formula>
    </cfRule>
  </conditionalFormatting>
  <conditionalFormatting sqref="AE92">
    <cfRule type="expression" dxfId="2705" priority="13313">
      <formula>IF(RIGHT(TEXT(AE92,"0.#"),1)=".",FALSE,TRUE)</formula>
    </cfRule>
    <cfRule type="expression" dxfId="2704" priority="13314">
      <formula>IF(RIGHT(TEXT(AE92,"0.#"),1)=".",TRUE,FALSE)</formula>
    </cfRule>
  </conditionalFormatting>
  <conditionalFormatting sqref="AE93">
    <cfRule type="expression" dxfId="2703" priority="13311">
      <formula>IF(RIGHT(TEXT(AE93,"0.#"),1)=".",FALSE,TRUE)</formula>
    </cfRule>
    <cfRule type="expression" dxfId="2702" priority="13312">
      <formula>IF(RIGHT(TEXT(AE93,"0.#"),1)=".",TRUE,FALSE)</formula>
    </cfRule>
  </conditionalFormatting>
  <conditionalFormatting sqref="AE94">
    <cfRule type="expression" dxfId="2701" priority="13309">
      <formula>IF(RIGHT(TEXT(AE94,"0.#"),1)=".",FALSE,TRUE)</formula>
    </cfRule>
    <cfRule type="expression" dxfId="2700" priority="13310">
      <formula>IF(RIGHT(TEXT(AE94,"0.#"),1)=".",TRUE,FALSE)</formula>
    </cfRule>
  </conditionalFormatting>
  <conditionalFormatting sqref="AI94 AM94">
    <cfRule type="expression" dxfId="2699" priority="13307">
      <formula>IF(RIGHT(TEXT(AI94,"0.#"),1)=".",FALSE,TRUE)</formula>
    </cfRule>
    <cfRule type="expression" dxfId="2698" priority="13308">
      <formula>IF(RIGHT(TEXT(AI94,"0.#"),1)=".",TRUE,FALSE)</formula>
    </cfRule>
  </conditionalFormatting>
  <conditionalFormatting sqref="AI93">
    <cfRule type="expression" dxfId="2697" priority="13305">
      <formula>IF(RIGHT(TEXT(AI93,"0.#"),1)=".",FALSE,TRUE)</formula>
    </cfRule>
    <cfRule type="expression" dxfId="2696" priority="13306">
      <formula>IF(RIGHT(TEXT(AI93,"0.#"),1)=".",TRUE,FALSE)</formula>
    </cfRule>
  </conditionalFormatting>
  <conditionalFormatting sqref="AI92">
    <cfRule type="expression" dxfId="2695" priority="13303">
      <formula>IF(RIGHT(TEXT(AI92,"0.#"),1)=".",FALSE,TRUE)</formula>
    </cfRule>
    <cfRule type="expression" dxfId="2694" priority="13304">
      <formula>IF(RIGHT(TEXT(AI92,"0.#"),1)=".",TRUE,FALSE)</formula>
    </cfRule>
  </conditionalFormatting>
  <conditionalFormatting sqref="AM92">
    <cfRule type="expression" dxfId="2693" priority="13301">
      <formula>IF(RIGHT(TEXT(AM92,"0.#"),1)=".",FALSE,TRUE)</formula>
    </cfRule>
    <cfRule type="expression" dxfId="2692" priority="13302">
      <formula>IF(RIGHT(TEXT(AM92,"0.#"),1)=".",TRUE,FALSE)</formula>
    </cfRule>
  </conditionalFormatting>
  <conditionalFormatting sqref="AM93">
    <cfRule type="expression" dxfId="2691" priority="13299">
      <formula>IF(RIGHT(TEXT(AM93,"0.#"),1)=".",FALSE,TRUE)</formula>
    </cfRule>
    <cfRule type="expression" dxfId="2690" priority="13300">
      <formula>IF(RIGHT(TEXT(AM93,"0.#"),1)=".",TRUE,FALSE)</formula>
    </cfRule>
  </conditionalFormatting>
  <conditionalFormatting sqref="AE97">
    <cfRule type="expression" dxfId="2689" priority="13283">
      <formula>IF(RIGHT(TEXT(AE97,"0.#"),1)=".",FALSE,TRUE)</formula>
    </cfRule>
    <cfRule type="expression" dxfId="2688" priority="13284">
      <formula>IF(RIGHT(TEXT(AE97,"0.#"),1)=".",TRUE,FALSE)</formula>
    </cfRule>
  </conditionalFormatting>
  <conditionalFormatting sqref="AE98">
    <cfRule type="expression" dxfId="2687" priority="13281">
      <formula>IF(RIGHT(TEXT(AE98,"0.#"),1)=".",FALSE,TRUE)</formula>
    </cfRule>
    <cfRule type="expression" dxfId="2686" priority="13282">
      <formula>IF(RIGHT(TEXT(AE98,"0.#"),1)=".",TRUE,FALSE)</formula>
    </cfRule>
  </conditionalFormatting>
  <conditionalFormatting sqref="AE99">
    <cfRule type="expression" dxfId="2685" priority="13279">
      <formula>IF(RIGHT(TEXT(AE99,"0.#"),1)=".",FALSE,TRUE)</formula>
    </cfRule>
    <cfRule type="expression" dxfId="2684" priority="13280">
      <formula>IF(RIGHT(TEXT(AE99,"0.#"),1)=".",TRUE,FALSE)</formula>
    </cfRule>
  </conditionalFormatting>
  <conditionalFormatting sqref="AI99">
    <cfRule type="expression" dxfId="2683" priority="13277">
      <formula>IF(RIGHT(TEXT(AI99,"0.#"),1)=".",FALSE,TRUE)</formula>
    </cfRule>
    <cfRule type="expression" dxfId="2682" priority="13278">
      <formula>IF(RIGHT(TEXT(AI99,"0.#"),1)=".",TRUE,FALSE)</formula>
    </cfRule>
  </conditionalFormatting>
  <conditionalFormatting sqref="AI98">
    <cfRule type="expression" dxfId="2681" priority="13275">
      <formula>IF(RIGHT(TEXT(AI98,"0.#"),1)=".",FALSE,TRUE)</formula>
    </cfRule>
    <cfRule type="expression" dxfId="2680" priority="13276">
      <formula>IF(RIGHT(TEXT(AI98,"0.#"),1)=".",TRUE,FALSE)</formula>
    </cfRule>
  </conditionalFormatting>
  <conditionalFormatting sqref="AI97">
    <cfRule type="expression" dxfId="2679" priority="13273">
      <formula>IF(RIGHT(TEXT(AI97,"0.#"),1)=".",FALSE,TRUE)</formula>
    </cfRule>
    <cfRule type="expression" dxfId="2678" priority="13274">
      <formula>IF(RIGHT(TEXT(AI97,"0.#"),1)=".",TRUE,FALSE)</formula>
    </cfRule>
  </conditionalFormatting>
  <conditionalFormatting sqref="AM97">
    <cfRule type="expression" dxfId="2677" priority="13271">
      <formula>IF(RIGHT(TEXT(AM97,"0.#"),1)=".",FALSE,TRUE)</formula>
    </cfRule>
    <cfRule type="expression" dxfId="2676" priority="13272">
      <formula>IF(RIGHT(TEXT(AM97,"0.#"),1)=".",TRUE,FALSE)</formula>
    </cfRule>
  </conditionalFormatting>
  <conditionalFormatting sqref="AM98">
    <cfRule type="expression" dxfId="2675" priority="13269">
      <formula>IF(RIGHT(TEXT(AM98,"0.#"),1)=".",FALSE,TRUE)</formula>
    </cfRule>
    <cfRule type="expression" dxfId="2674" priority="13270">
      <formula>IF(RIGHT(TEXT(AM98,"0.#"),1)=".",TRUE,FALSE)</formula>
    </cfRule>
  </conditionalFormatting>
  <conditionalFormatting sqref="AM99">
    <cfRule type="expression" dxfId="2673" priority="13267">
      <formula>IF(RIGHT(TEXT(AM99,"0.#"),1)=".",FALSE,TRUE)</formula>
    </cfRule>
    <cfRule type="expression" dxfId="2672" priority="13268">
      <formula>IF(RIGHT(TEXT(AM99,"0.#"),1)=".",TRUE,FALSE)</formula>
    </cfRule>
  </conditionalFormatting>
  <conditionalFormatting sqref="AI101">
    <cfRule type="expression" dxfId="2671" priority="13253">
      <formula>IF(RIGHT(TEXT(AI101,"0.#"),1)=".",FALSE,TRUE)</formula>
    </cfRule>
    <cfRule type="expression" dxfId="2670" priority="13254">
      <formula>IF(RIGHT(TEXT(AI101,"0.#"),1)=".",TRUE,FALSE)</formula>
    </cfRule>
  </conditionalFormatting>
  <conditionalFormatting sqref="AM101">
    <cfRule type="expression" dxfId="2669" priority="13251">
      <formula>IF(RIGHT(TEXT(AM101,"0.#"),1)=".",FALSE,TRUE)</formula>
    </cfRule>
    <cfRule type="expression" dxfId="2668" priority="13252">
      <formula>IF(RIGHT(TEXT(AM101,"0.#"),1)=".",TRUE,FALSE)</formula>
    </cfRule>
  </conditionalFormatting>
  <conditionalFormatting sqref="AE102">
    <cfRule type="expression" dxfId="2667" priority="13249">
      <formula>IF(RIGHT(TEXT(AE102,"0.#"),1)=".",FALSE,TRUE)</formula>
    </cfRule>
    <cfRule type="expression" dxfId="2666" priority="13250">
      <formula>IF(RIGHT(TEXT(AE102,"0.#"),1)=".",TRUE,FALSE)</formula>
    </cfRule>
  </conditionalFormatting>
  <conditionalFormatting sqref="AI102">
    <cfRule type="expression" dxfId="2665" priority="13247">
      <formula>IF(RIGHT(TEXT(AI102,"0.#"),1)=".",FALSE,TRUE)</formula>
    </cfRule>
    <cfRule type="expression" dxfId="2664" priority="13248">
      <formula>IF(RIGHT(TEXT(AI102,"0.#"),1)=".",TRUE,FALSE)</formula>
    </cfRule>
  </conditionalFormatting>
  <conditionalFormatting sqref="AM102">
    <cfRule type="expression" dxfId="2663" priority="13245">
      <formula>IF(RIGHT(TEXT(AM102,"0.#"),1)=".",FALSE,TRUE)</formula>
    </cfRule>
    <cfRule type="expression" dxfId="2662" priority="13246">
      <formula>IF(RIGHT(TEXT(AM102,"0.#"),1)=".",TRUE,FALSE)</formula>
    </cfRule>
  </conditionalFormatting>
  <conditionalFormatting sqref="AQ102">
    <cfRule type="expression" dxfId="2661" priority="13243">
      <formula>IF(RIGHT(TEXT(AQ102,"0.#"),1)=".",FALSE,TRUE)</formula>
    </cfRule>
    <cfRule type="expression" dxfId="2660" priority="13244">
      <formula>IF(RIGHT(TEXT(AQ102,"0.#"),1)=".",TRUE,FALSE)</formula>
    </cfRule>
  </conditionalFormatting>
  <conditionalFormatting sqref="AE104">
    <cfRule type="expression" dxfId="2659" priority="13241">
      <formula>IF(RIGHT(TEXT(AE104,"0.#"),1)=".",FALSE,TRUE)</formula>
    </cfRule>
    <cfRule type="expression" dxfId="2658" priority="13242">
      <formula>IF(RIGHT(TEXT(AE104,"0.#"),1)=".",TRUE,FALSE)</formula>
    </cfRule>
  </conditionalFormatting>
  <conditionalFormatting sqref="AI104">
    <cfRule type="expression" dxfId="2657" priority="13239">
      <formula>IF(RIGHT(TEXT(AI104,"0.#"),1)=".",FALSE,TRUE)</formula>
    </cfRule>
    <cfRule type="expression" dxfId="2656" priority="13240">
      <formula>IF(RIGHT(TEXT(AI104,"0.#"),1)=".",TRUE,FALSE)</formula>
    </cfRule>
  </conditionalFormatting>
  <conditionalFormatting sqref="AM104">
    <cfRule type="expression" dxfId="2655" priority="13237">
      <formula>IF(RIGHT(TEXT(AM104,"0.#"),1)=".",FALSE,TRUE)</formula>
    </cfRule>
    <cfRule type="expression" dxfId="2654" priority="13238">
      <formula>IF(RIGHT(TEXT(AM104,"0.#"),1)=".",TRUE,FALSE)</formula>
    </cfRule>
  </conditionalFormatting>
  <conditionalFormatting sqref="AE105">
    <cfRule type="expression" dxfId="2653" priority="13235">
      <formula>IF(RIGHT(TEXT(AE105,"0.#"),1)=".",FALSE,TRUE)</formula>
    </cfRule>
    <cfRule type="expression" dxfId="2652" priority="13236">
      <formula>IF(RIGHT(TEXT(AE105,"0.#"),1)=".",TRUE,FALSE)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cfRule type="expression" dxfId="2605" priority="13179">
      <formula>IF(RIGHT(TEXT(AE117,"0.#"),1)=".",FALSE,TRUE)</formula>
    </cfRule>
    <cfRule type="expression" dxfId="2604" priority="13180">
      <formula>IF(RIGHT(TEXT(AE117,"0.#"),1)=".",TRUE,FALSE)</formula>
    </cfRule>
  </conditionalFormatting>
  <conditionalFormatting sqref="AI117">
    <cfRule type="expression" dxfId="2603" priority="13177">
      <formula>IF(RIGHT(TEXT(AI117,"0.#"),1)=".",FALSE,TRUE)</formula>
    </cfRule>
    <cfRule type="expression" dxfId="2602" priority="13178">
      <formula>IF(RIGHT(TEXT(AI117,"0.#"),1)=".",TRUE,FALSE)</formula>
    </cfRule>
  </conditionalFormatting>
  <conditionalFormatting sqref="AQ117">
    <cfRule type="expression" dxfId="2601" priority="13173">
      <formula>IF(RIGHT(TEXT(AQ117,"0.#"),1)=".",FALSE,TRUE)</formula>
    </cfRule>
    <cfRule type="expression" dxfId="2600" priority="13174">
      <formula>IF(RIGHT(TEXT(AQ117,"0.#"),1)=".",TRUE,FALSE)</formula>
    </cfRule>
  </conditionalFormatting>
  <conditionalFormatting sqref="AE119 AQ119">
    <cfRule type="expression" dxfId="2599" priority="13171">
      <formula>IF(RIGHT(TEXT(AE119,"0.#"),1)=".",FALSE,TRUE)</formula>
    </cfRule>
    <cfRule type="expression" dxfId="2598" priority="13172">
      <formula>IF(RIGHT(TEXT(AE119,"0.#"),1)=".",TRUE,FALSE)</formula>
    </cfRule>
  </conditionalFormatting>
  <conditionalFormatting sqref="AI119">
    <cfRule type="expression" dxfId="2597" priority="13169">
      <formula>IF(RIGHT(TEXT(AI119,"0.#"),1)=".",FALSE,TRUE)</formula>
    </cfRule>
    <cfRule type="expression" dxfId="2596" priority="13170">
      <formula>IF(RIGHT(TEXT(AI119,"0.#"),1)=".",TRUE,FALSE)</formula>
    </cfRule>
  </conditionalFormatting>
  <conditionalFormatting sqref="AM119">
    <cfRule type="expression" dxfId="2595" priority="13167">
      <formula>IF(RIGHT(TEXT(AM119,"0.#"),1)=".",FALSE,TRUE)</formula>
    </cfRule>
    <cfRule type="expression" dxfId="2594" priority="13168">
      <formula>IF(RIGHT(TEXT(AM119,"0.#"),1)=".",TRUE,FALSE)</formula>
    </cfRule>
  </conditionalFormatting>
  <conditionalFormatting sqref="AQ120">
    <cfRule type="expression" dxfId="2593" priority="13159">
      <formula>IF(RIGHT(TEXT(AQ120,"0.#"),1)=".",FALSE,TRUE)</formula>
    </cfRule>
    <cfRule type="expression" dxfId="2592" priority="13160">
      <formula>IF(RIGHT(TEXT(AQ120,"0.#"),1)=".",TRUE,FALSE)</formula>
    </cfRule>
  </conditionalFormatting>
  <conditionalFormatting sqref="AE122 AQ122">
    <cfRule type="expression" dxfId="2591" priority="13157">
      <formula>IF(RIGHT(TEXT(AE122,"0.#"),1)=".",FALSE,TRUE)</formula>
    </cfRule>
    <cfRule type="expression" dxfId="2590" priority="13158">
      <formula>IF(RIGHT(TEXT(AE122,"0.#"),1)=".",TRUE,FALSE)</formula>
    </cfRule>
  </conditionalFormatting>
  <conditionalFormatting sqref="AI122">
    <cfRule type="expression" dxfId="2589" priority="13155">
      <formula>IF(RIGHT(TEXT(AI122,"0.#"),1)=".",FALSE,TRUE)</formula>
    </cfRule>
    <cfRule type="expression" dxfId="2588" priority="13156">
      <formula>IF(RIGHT(TEXT(AI122,"0.#"),1)=".",TRUE,FALSE)</formula>
    </cfRule>
  </conditionalFormatting>
  <conditionalFormatting sqref="AM122">
    <cfRule type="expression" dxfId="2587" priority="13153">
      <formula>IF(RIGHT(TEXT(AM122,"0.#"),1)=".",FALSE,TRUE)</formula>
    </cfRule>
    <cfRule type="expression" dxfId="2586" priority="13154">
      <formula>IF(RIGHT(TEXT(AM122,"0.#"),1)=".",TRUE,FALSE)</formula>
    </cfRule>
  </conditionalFormatting>
  <conditionalFormatting sqref="AQ123">
    <cfRule type="expression" dxfId="2585" priority="13145">
      <formula>IF(RIGHT(TEXT(AQ123,"0.#"),1)=".",FALSE,TRUE)</formula>
    </cfRule>
    <cfRule type="expression" dxfId="2584" priority="13146">
      <formula>IF(RIGHT(TEXT(AQ123,"0.#"),1)=".",TRUE,FALSE)</formula>
    </cfRule>
  </conditionalFormatting>
  <conditionalFormatting sqref="AQ125">
    <cfRule type="expression" dxfId="2583" priority="13143">
      <formula>IF(RIGHT(TEXT(AQ125,"0.#"),1)=".",FALSE,TRUE)</formula>
    </cfRule>
    <cfRule type="expression" dxfId="2582" priority="13144">
      <formula>IF(RIGHT(TEXT(AQ125,"0.#"),1)=".",TRUE,FALSE)</formula>
    </cfRule>
  </conditionalFormatting>
  <conditionalFormatting sqref="AI125">
    <cfRule type="expression" dxfId="2581" priority="13141">
      <formula>IF(RIGHT(TEXT(AI125,"0.#"),1)=".",FALSE,TRUE)</formula>
    </cfRule>
    <cfRule type="expression" dxfId="2580" priority="13142">
      <formula>IF(RIGHT(TEXT(AI125,"0.#"),1)=".",TRUE,FALSE)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Q126">
    <cfRule type="expression" dxfId="2577" priority="13131">
      <formula>IF(RIGHT(TEXT(AQ126,"0.#"),1)=".",FALSE,TRUE)</formula>
    </cfRule>
    <cfRule type="expression" dxfId="2576" priority="13132">
      <formula>IF(RIGHT(TEXT(AQ126,"0.#"),1)=".",TRUE,FALSE)</formula>
    </cfRule>
  </conditionalFormatting>
  <conditionalFormatting sqref="AE128 AQ128">
    <cfRule type="expression" dxfId="2575" priority="13129">
      <formula>IF(RIGHT(TEXT(AE128,"0.#"),1)=".",FALSE,TRUE)</formula>
    </cfRule>
    <cfRule type="expression" dxfId="2574" priority="13130">
      <formula>IF(RIGHT(TEXT(AE128,"0.#"),1)=".",TRUE,FALSE)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47:AO874">
    <cfRule type="expression" dxfId="2521" priority="6655">
      <formula>IF(AND(AL847&gt;=0, RIGHT(TEXT(AL847,"0.#"),1)&lt;&gt;"."),TRUE,FALSE)</formula>
    </cfRule>
    <cfRule type="expression" dxfId="2520" priority="6656">
      <formula>IF(AND(AL847&gt;=0, RIGHT(TEXT(AL847,"0.#"),1)="."),TRUE,FALSE)</formula>
    </cfRule>
    <cfRule type="expression" dxfId="2519" priority="6657">
      <formula>IF(AND(AL847&lt;0, RIGHT(TEXT(AL847,"0.#"),1)&lt;&gt;"."),TRUE,FALSE)</formula>
    </cfRule>
    <cfRule type="expression" dxfId="2518" priority="6658">
      <formula>IF(AND(AL847&lt;0, RIGHT(TEXT(AL847,"0.#"),1)="."),TRUE,FALSE)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47:Y874">
    <cfRule type="expression" dxfId="2453" priority="2983">
      <formula>IF(RIGHT(TEXT(Y847,"0.#"),1)=".",FALSE,TRUE)</formula>
    </cfRule>
    <cfRule type="expression" dxfId="2452" priority="2984">
      <formula>IF(RIGHT(TEXT(Y847,"0.#"),1)=".",TRUE,FALSE)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10:AO1139">
    <cfRule type="expression" dxfId="2423" priority="2889">
      <formula>IF(AND(AL1110&gt;=0, RIGHT(TEXT(AL1110,"0.#"),1)&lt;&gt;"."),TRUE,FALSE)</formula>
    </cfRule>
    <cfRule type="expression" dxfId="2422" priority="2890">
      <formula>IF(AND(AL1110&gt;=0, RIGHT(TEXT(AL1110,"0.#"),1)="."),TRUE,FALSE)</formula>
    </cfRule>
    <cfRule type="expression" dxfId="2421" priority="2891">
      <formula>IF(AND(AL1110&lt;0, RIGHT(TEXT(AL1110,"0.#"),1)&lt;&gt;"."),TRUE,FALSE)</formula>
    </cfRule>
    <cfRule type="expression" dxfId="2420" priority="2892">
      <formula>IF(AND(AL1110&lt;0, RIGHT(TEXT(AL1110,"0.#"),1)="."),TRUE,FALSE)</formula>
    </cfRule>
  </conditionalFormatting>
  <conditionalFormatting sqref="Y1110:Y1139">
    <cfRule type="expression" dxfId="2419" priority="2887">
      <formula>IF(RIGHT(TEXT(Y1110,"0.#"),1)=".",FALSE,TRUE)</formula>
    </cfRule>
    <cfRule type="expression" dxfId="2418" priority="2888">
      <formula>IF(RIGHT(TEXT(Y1110,"0.#"),1)=".",TRUE,FALSE)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46:AO846">
    <cfRule type="expression" dxfId="2409" priority="2841">
      <formula>IF(AND(AL846&gt;=0, RIGHT(TEXT(AL846,"0.#"),1)&lt;&gt;"."),TRUE,FALSE)</formula>
    </cfRule>
    <cfRule type="expression" dxfId="2408" priority="2842">
      <formula>IF(AND(AL846&gt;=0, RIGHT(TEXT(AL846,"0.#"),1)="."),TRUE,FALSE)</formula>
    </cfRule>
    <cfRule type="expression" dxfId="2407" priority="2843">
      <formula>IF(AND(AL846&lt;0, RIGHT(TEXT(AL846,"0.#"),1)&lt;&gt;"."),TRUE,FALSE)</formula>
    </cfRule>
    <cfRule type="expression" dxfId="2406" priority="2844">
      <formula>IF(AND(AL846&lt;0, RIGHT(TEXT(AL846,"0.#"),1)="."),TRUE,FALSE)</formula>
    </cfRule>
  </conditionalFormatting>
  <conditionalFormatting sqref="Y846">
    <cfRule type="expression" dxfId="2405" priority="2839">
      <formula>IF(RIGHT(TEXT(Y846,"0.#"),1)=".",FALSE,TRUE)</formula>
    </cfRule>
    <cfRule type="expression" dxfId="2404" priority="2840">
      <formula>IF(RIGHT(TEXT(Y846,"0.#"),1)=".",TRUE,FALSE)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80:Y907">
    <cfRule type="expression" dxfId="2087" priority="2099">
      <formula>IF(RIGHT(TEXT(Y880,"0.#"),1)=".",FALSE,TRUE)</formula>
    </cfRule>
    <cfRule type="expression" dxfId="2086" priority="2100">
      <formula>IF(RIGHT(TEXT(Y880,"0.#"),1)=".",TRUE,FALSE)</formula>
    </cfRule>
  </conditionalFormatting>
  <conditionalFormatting sqref="Y879">
    <cfRule type="expression" dxfId="2085" priority="2093">
      <formula>IF(RIGHT(TEXT(Y879,"0.#"),1)=".",FALSE,TRUE)</formula>
    </cfRule>
    <cfRule type="expression" dxfId="2084" priority="2094">
      <formula>IF(RIGHT(TEXT(Y879,"0.#"),1)=".",TRUE,FALSE)</formula>
    </cfRule>
  </conditionalFormatting>
  <conditionalFormatting sqref="Y913:Y940">
    <cfRule type="expression" dxfId="2083" priority="2087">
      <formula>IF(RIGHT(TEXT(Y913,"0.#"),1)=".",FALSE,TRUE)</formula>
    </cfRule>
    <cfRule type="expression" dxfId="2082" priority="2088">
      <formula>IF(RIGHT(TEXT(Y913,"0.#"),1)=".",TRUE,FALSE)</formula>
    </cfRule>
  </conditionalFormatting>
  <conditionalFormatting sqref="Y911:Y912">
    <cfRule type="expression" dxfId="2081" priority="2081">
      <formula>IF(RIGHT(TEXT(Y911,"0.#"),1)=".",FALSE,TRUE)</formula>
    </cfRule>
    <cfRule type="expression" dxfId="2080" priority="2082">
      <formula>IF(RIGHT(TEXT(Y911,"0.#"),1)=".",TRUE,FALSE)</formula>
    </cfRule>
  </conditionalFormatting>
  <conditionalFormatting sqref="Y946:Y973">
    <cfRule type="expression" dxfId="2079" priority="2075">
      <formula>IF(RIGHT(TEXT(Y946,"0.#"),1)=".",FALSE,TRUE)</formula>
    </cfRule>
    <cfRule type="expression" dxfId="2078" priority="2076">
      <formula>IF(RIGHT(TEXT(Y946,"0.#"),1)=".",TRUE,FALSE)</formula>
    </cfRule>
  </conditionalFormatting>
  <conditionalFormatting sqref="Y944:Y945">
    <cfRule type="expression" dxfId="2077" priority="2069">
      <formula>IF(RIGHT(TEXT(Y944,"0.#"),1)=".",FALSE,TRUE)</formula>
    </cfRule>
    <cfRule type="expression" dxfId="2076" priority="2070">
      <formula>IF(RIGHT(TEXT(Y944,"0.#"),1)=".",TRUE,FALSE)</formula>
    </cfRule>
  </conditionalFormatting>
  <conditionalFormatting sqref="Y979:Y1006">
    <cfRule type="expression" dxfId="2075" priority="2063">
      <formula>IF(RIGHT(TEXT(Y979,"0.#"),1)=".",FALSE,TRUE)</formula>
    </cfRule>
    <cfRule type="expression" dxfId="2074" priority="2064">
      <formula>IF(RIGHT(TEXT(Y979,"0.#"),1)=".",TRUE,FALSE)</formula>
    </cfRule>
  </conditionalFormatting>
  <conditionalFormatting sqref="Y977:Y978">
    <cfRule type="expression" dxfId="2073" priority="2057">
      <formula>IF(RIGHT(TEXT(Y977,"0.#"),1)=".",FALSE,TRUE)</formula>
    </cfRule>
    <cfRule type="expression" dxfId="2072" priority="2058">
      <formula>IF(RIGHT(TEXT(Y977,"0.#"),1)=".",TRUE,FALSE)</formula>
    </cfRule>
  </conditionalFormatting>
  <conditionalFormatting sqref="Y1012:Y1039">
    <cfRule type="expression" dxfId="2071" priority="2051">
      <formula>IF(RIGHT(TEXT(Y1012,"0.#"),1)=".",FALSE,TRUE)</formula>
    </cfRule>
    <cfRule type="expression" dxfId="2070" priority="2052">
      <formula>IF(RIGHT(TEXT(Y1012,"0.#"),1)=".",TRUE,FALSE)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9:AO879">
    <cfRule type="expression" dxfId="1985" priority="2095">
      <formula>IF(AND(AL879&gt;=0, RIGHT(TEXT(AL879,"0.#"),1)&lt;&gt;"."),TRUE,FALSE)</formula>
    </cfRule>
    <cfRule type="expression" dxfId="1984" priority="2096">
      <formula>IF(AND(AL879&gt;=0, RIGHT(TEXT(AL879,"0.#"),1)="."),TRUE,FALSE)</formula>
    </cfRule>
    <cfRule type="expression" dxfId="1983" priority="2097">
      <formula>IF(AND(AL879&lt;0, RIGHT(TEXT(AL879,"0.#"),1)&lt;&gt;"."),TRUE,FALSE)</formula>
    </cfRule>
    <cfRule type="expression" dxfId="1982" priority="2098">
      <formula>IF(AND(AL879&lt;0, RIGHT(TEXT(AL879,"0.#"),1)="."),TRUE,FALSE)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Q97:AQ99">
    <cfRule type="expression" dxfId="729" priority="29">
      <formula>IF(RIGHT(TEXT(AQ97,"0.#"),1)=".",FALSE,TRUE)</formula>
    </cfRule>
    <cfRule type="expression" dxfId="728" priority="30">
      <formula>IF(RIGHT(TEXT(AQ97,"0.#"),1)=".",TRUE,FALSE)</formula>
    </cfRule>
  </conditionalFormatting>
  <conditionalFormatting sqref="AU97:AU99">
    <cfRule type="expression" dxfId="727" priority="27">
      <formula>IF(RIGHT(TEXT(AU97,"0.#"),1)=".",FALSE,TRUE)</formula>
    </cfRule>
    <cfRule type="expression" dxfId="726" priority="28">
      <formula>IF(RIGHT(TEXT(AU97,"0.#"),1)=".",TRUE,FALSE)</formula>
    </cfRule>
  </conditionalFormatting>
  <conditionalFormatting sqref="AE125">
    <cfRule type="expression" dxfId="725" priority="25">
      <formula>IF(RIGHT(TEXT(AE125,"0.#"),1)=".",FALSE,TRUE)</formula>
    </cfRule>
    <cfRule type="expression" dxfId="724" priority="26">
      <formula>IF(RIGHT(TEXT(AE125,"0.#"),1)=".",TRUE,FALSE)</formula>
    </cfRule>
  </conditionalFormatting>
  <conditionalFormatting sqref="AE126">
    <cfRule type="expression" dxfId="723" priority="23">
      <formula>IF(RIGHT(TEXT(AE126,"0.#"),1)=".",FALSE,TRUE)</formula>
    </cfRule>
    <cfRule type="expression" dxfId="722" priority="24">
      <formula>IF(RIGHT(TEXT(AE126,"0.#"),1)=".",TRUE,FALSE)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Y878">
    <cfRule type="expression" dxfId="713" priority="9">
      <formula>IF(RIGHT(TEXT(Y878,"0.#"),1)=".",FALSE,TRUE)</formula>
    </cfRule>
    <cfRule type="expression" dxfId="712" priority="10">
      <formula>IF(RIGHT(TEXT(Y878,"0.#"),1)=".",TRUE,FALSE)</formula>
    </cfRule>
  </conditionalFormatting>
  <conditionalFormatting sqref="AL878:AO878">
    <cfRule type="expression" dxfId="711" priority="11">
      <formula>IF(AND(AL878&gt;=0, RIGHT(TEXT(AL878,"0.#"),1)&lt;&gt;"."),TRUE,FALSE)</formula>
    </cfRule>
    <cfRule type="expression" dxfId="710" priority="12">
      <formula>IF(AND(AL878&gt;=0, RIGHT(TEXT(AL878,"0.#"),1)="."),TRUE,FALSE)</formula>
    </cfRule>
    <cfRule type="expression" dxfId="709" priority="13">
      <formula>IF(AND(AL878&lt;0, RIGHT(TEXT(AL878,"0.#"),1)&lt;&gt;"."),TRUE,FALSE)</formula>
    </cfRule>
    <cfRule type="expression" dxfId="708" priority="14">
      <formula>IF(AND(AL878&lt;0, RIGHT(TEXT(AL878,"0.#"),1)="."),TRUE,FALSE)</formula>
    </cfRule>
  </conditionalFormatting>
  <conditionalFormatting sqref="AM128">
    <cfRule type="expression" dxfId="707" priority="7">
      <formula>IF(RIGHT(TEXT(AM128,"0.#"),1)=".",FALSE,TRUE)</formula>
    </cfRule>
    <cfRule type="expression" dxfId="706" priority="8">
      <formula>IF(RIGHT(TEXT(AM128,"0.#"),1)=".",TRUE,FALSE)</formula>
    </cfRule>
  </conditionalFormatting>
  <conditionalFormatting sqref="AM129">
    <cfRule type="expression" dxfId="705" priority="5">
      <formula>IF(RIGHT(TEXT(AM129,"0.#"),1)=".",FALSE,TRUE)</formula>
    </cfRule>
    <cfRule type="expression" dxfId="704" priority="6">
      <formula>IF(RIGHT(TEXT(AM129,"0.#"),1)=".",TRUE,FALSE)</formula>
    </cfRule>
  </conditionalFormatting>
  <conditionalFormatting sqref="AM125">
    <cfRule type="expression" dxfId="703" priority="3">
      <formula>IF(RIGHT(TEXT(AM125,"0.#"),1)=".",FALSE,TRUE)</formula>
    </cfRule>
    <cfRule type="expression" dxfId="702" priority="4">
      <formula>IF(RIGHT(TEXT(AM125,"0.#"),1)=".",TRUE,FALSE)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4" max="49" man="1"/>
    <brk id="189" max="49" man="1"/>
    <brk id="727" max="49" man="1"/>
    <brk id="747" max="49" man="1"/>
    <brk id="839" max="49" man="1"/>
    <brk id="1106"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Y7" sqref="Y7:AD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243</v>
      </c>
      <c r="AI1" s="51" t="s">
        <v>252</v>
      </c>
      <c r="AK1" s="51" t="s">
        <v>257</v>
      </c>
      <c r="AM1" s="82"/>
      <c r="AN1" s="82"/>
      <c r="AP1" s="28" t="s">
        <v>353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764</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258</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764</v>
      </c>
      <c r="R3" s="13" t="str">
        <f t="shared" ref="R3:R8" si="3">IF(Q3="","",P3)</f>
        <v>委託・請負</v>
      </c>
      <c r="S3" s="13" t="str">
        <f t="shared" ref="S3:S8" si="4">IF(R3="",S2,IF(S2&lt;&gt;"",CONCATENATE(S2,"、",R3),R3))</f>
        <v>直接実施、委託・請負</v>
      </c>
      <c r="T3" s="13"/>
      <c r="U3" s="32" t="s">
        <v>667</v>
      </c>
      <c r="W3" s="32" t="s">
        <v>150</v>
      </c>
      <c r="Y3" s="32" t="s">
        <v>69</v>
      </c>
      <c r="Z3" s="32" t="s">
        <v>542</v>
      </c>
      <c r="AA3" s="94" t="s">
        <v>505</v>
      </c>
      <c r="AB3" s="94" t="s">
        <v>636</v>
      </c>
      <c r="AC3" s="95" t="s">
        <v>136</v>
      </c>
      <c r="AD3" s="28"/>
      <c r="AE3" s="43" t="s">
        <v>175</v>
      </c>
      <c r="AF3" s="30"/>
      <c r="AG3" s="53" t="s">
        <v>367</v>
      </c>
      <c r="AI3" s="51" t="s">
        <v>251</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668</v>
      </c>
      <c r="W4" s="32" t="s">
        <v>151</v>
      </c>
      <c r="Y4" s="32" t="s">
        <v>412</v>
      </c>
      <c r="Z4" s="32" t="s">
        <v>543</v>
      </c>
      <c r="AA4" s="94" t="s">
        <v>506</v>
      </c>
      <c r="AB4" s="94" t="s">
        <v>637</v>
      </c>
      <c r="AC4" s="94" t="s">
        <v>137</v>
      </c>
      <c r="AD4" s="28"/>
      <c r="AE4" s="43" t="s">
        <v>176</v>
      </c>
      <c r="AF4" s="30"/>
      <c r="AG4" s="53" t="s">
        <v>368</v>
      </c>
      <c r="AI4" s="51" t="s">
        <v>253</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t="s">
        <v>764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
      </c>
      <c r="K9" s="14" t="s">
        <v>110</v>
      </c>
      <c r="L9" s="15" t="s">
        <v>764</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
      </c>
      <c r="K10" s="14" t="s">
        <v>328</v>
      </c>
      <c r="L10" s="15"/>
      <c r="M10" s="13" t="str">
        <f t="shared" si="2"/>
        <v/>
      </c>
      <c r="N10" s="13" t="str">
        <f t="shared" si="6"/>
        <v>エネルギー対策</v>
      </c>
      <c r="O10" s="13"/>
      <c r="P10" s="13" t="str">
        <f>S8</f>
        <v>直接実施、委託・請負</v>
      </c>
      <c r="Q10" s="19"/>
      <c r="T10" s="13"/>
      <c r="W10" s="32" t="s">
        <v>156</v>
      </c>
      <c r="Y10" s="32" t="s">
        <v>418</v>
      </c>
      <c r="Z10" s="32" t="s">
        <v>549</v>
      </c>
      <c r="AA10" s="94" t="s">
        <v>512</v>
      </c>
      <c r="AB10" s="94" t="s">
        <v>643</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t="s">
        <v>764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エネルギー対策特別会計電源開発促進勘定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エネルギー対策特別会計電源開発促進勘定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684</v>
      </c>
      <c r="Y28" s="32" t="s">
        <v>436</v>
      </c>
      <c r="Z28" s="32" t="s">
        <v>567</v>
      </c>
      <c r="AA28" s="94" t="s">
        <v>530</v>
      </c>
      <c r="AB28" s="94" t="s">
        <v>661</v>
      </c>
      <c r="AC28" s="31"/>
      <c r="AD28" s="31"/>
      <c r="AE28" s="31"/>
      <c r="AF28" s="30"/>
      <c r="AK28" s="51" t="s">
        <v>259</v>
      </c>
    </row>
    <row r="29" spans="1:37" ht="13.5" customHeight="1" x14ac:dyDescent="0.15">
      <c r="A29" s="13"/>
      <c r="B29" s="13"/>
      <c r="F29" s="18" t="s">
        <v>300</v>
      </c>
      <c r="G29" s="17"/>
      <c r="H29" s="13" t="str">
        <f t="shared" si="1"/>
        <v/>
      </c>
      <c r="I29" s="13" t="str">
        <f t="shared" si="5"/>
        <v>エネルギー対策特別会計電源開発促進勘定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エネルギー対策特別会計電源開発促進勘定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エネルギー対策特別会計電源開発促進勘定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エネルギー対策特別会計電源開発促進勘定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エネルギー対策特別会計電源開発促進勘定</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エネルギー対策特別会計電源開発促進勘定</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エネルギー対策特別会計電源開発促進勘定</v>
      </c>
      <c r="K35" s="13"/>
      <c r="L35" s="13"/>
      <c r="O35" s="13"/>
      <c r="P35" s="13"/>
      <c r="Q35" s="19"/>
      <c r="T35" s="13"/>
      <c r="Y35" s="32" t="s">
        <v>443</v>
      </c>
      <c r="Z35" s="32" t="s">
        <v>574</v>
      </c>
      <c r="AC35" s="31"/>
      <c r="AF35" s="30"/>
      <c r="AK35" s="51" t="str">
        <f t="shared" si="7"/>
        <v>h</v>
      </c>
    </row>
    <row r="36" spans="1:37" ht="13.5" customHeight="1" x14ac:dyDescent="0.15">
      <c r="A36" s="13"/>
      <c r="B36" s="13"/>
      <c r="F36" s="18" t="s">
        <v>307</v>
      </c>
      <c r="G36" s="17"/>
      <c r="H36" s="13" t="str">
        <f t="shared" si="1"/>
        <v/>
      </c>
      <c r="I36" s="13" t="str">
        <f t="shared" si="5"/>
        <v>エネルギー対策特別会計電源開発促進勘定</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Y7" sqref="Y7:AD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2" t="s">
        <v>346</v>
      </c>
      <c r="B2" s="523"/>
      <c r="C2" s="523"/>
      <c r="D2" s="523"/>
      <c r="E2" s="523"/>
      <c r="F2" s="524"/>
      <c r="G2" s="804" t="s">
        <v>146</v>
      </c>
      <c r="H2" s="789"/>
      <c r="I2" s="789"/>
      <c r="J2" s="789"/>
      <c r="K2" s="789"/>
      <c r="L2" s="789"/>
      <c r="M2" s="789"/>
      <c r="N2" s="789"/>
      <c r="O2" s="790"/>
      <c r="P2" s="788" t="s">
        <v>59</v>
      </c>
      <c r="Q2" s="789"/>
      <c r="R2" s="789"/>
      <c r="S2" s="789"/>
      <c r="T2" s="789"/>
      <c r="U2" s="789"/>
      <c r="V2" s="789"/>
      <c r="W2" s="789"/>
      <c r="X2" s="790"/>
      <c r="Y2" s="1006"/>
      <c r="Z2" s="409"/>
      <c r="AA2" s="410"/>
      <c r="AB2" s="1010" t="s">
        <v>11</v>
      </c>
      <c r="AC2" s="1011"/>
      <c r="AD2" s="1012"/>
      <c r="AE2" s="998" t="s">
        <v>384</v>
      </c>
      <c r="AF2" s="998"/>
      <c r="AG2" s="998"/>
      <c r="AH2" s="998"/>
      <c r="AI2" s="998" t="s">
        <v>406</v>
      </c>
      <c r="AJ2" s="998"/>
      <c r="AK2" s="998"/>
      <c r="AL2" s="468"/>
      <c r="AM2" s="998" t="s">
        <v>503</v>
      </c>
      <c r="AN2" s="998"/>
      <c r="AO2" s="998"/>
      <c r="AP2" s="468"/>
      <c r="AQ2" s="215" t="s">
        <v>230</v>
      </c>
      <c r="AR2" s="199"/>
      <c r="AS2" s="199"/>
      <c r="AT2" s="200"/>
      <c r="AU2" s="369" t="s">
        <v>134</v>
      </c>
      <c r="AV2" s="369"/>
      <c r="AW2" s="369"/>
      <c r="AX2" s="370"/>
      <c r="AY2" s="34">
        <f>COUNTA($G$4)</f>
        <v>0</v>
      </c>
    </row>
    <row r="3" spans="1:51" ht="18.75" customHeight="1" x14ac:dyDescent="0.15">
      <c r="A3" s="522"/>
      <c r="B3" s="523"/>
      <c r="C3" s="523"/>
      <c r="D3" s="523"/>
      <c r="E3" s="523"/>
      <c r="F3" s="524"/>
      <c r="G3" s="577"/>
      <c r="H3" s="375"/>
      <c r="I3" s="375"/>
      <c r="J3" s="375"/>
      <c r="K3" s="375"/>
      <c r="L3" s="375"/>
      <c r="M3" s="375"/>
      <c r="N3" s="375"/>
      <c r="O3" s="578"/>
      <c r="P3" s="590"/>
      <c r="Q3" s="375"/>
      <c r="R3" s="375"/>
      <c r="S3" s="375"/>
      <c r="T3" s="375"/>
      <c r="U3" s="375"/>
      <c r="V3" s="375"/>
      <c r="W3" s="375"/>
      <c r="X3" s="578"/>
      <c r="Y3" s="1007"/>
      <c r="Z3" s="1008"/>
      <c r="AA3" s="1009"/>
      <c r="AB3" s="1013"/>
      <c r="AC3" s="1014"/>
      <c r="AD3" s="1015"/>
      <c r="AE3" s="386"/>
      <c r="AF3" s="386"/>
      <c r="AG3" s="386"/>
      <c r="AH3" s="386"/>
      <c r="AI3" s="386"/>
      <c r="AJ3" s="386"/>
      <c r="AK3" s="386"/>
      <c r="AL3" s="332"/>
      <c r="AM3" s="386"/>
      <c r="AN3" s="386"/>
      <c r="AO3" s="386"/>
      <c r="AP3" s="332"/>
      <c r="AQ3" s="270"/>
      <c r="AR3" s="271"/>
      <c r="AS3" s="179" t="s">
        <v>231</v>
      </c>
      <c r="AT3" s="202"/>
      <c r="AU3" s="271"/>
      <c r="AV3" s="271"/>
      <c r="AW3" s="375" t="s">
        <v>179</v>
      </c>
      <c r="AX3" s="376"/>
      <c r="AY3" s="34">
        <f>$AY$2</f>
        <v>0</v>
      </c>
    </row>
    <row r="4" spans="1:51" ht="22.5" customHeight="1" x14ac:dyDescent="0.15">
      <c r="A4" s="525"/>
      <c r="B4" s="523"/>
      <c r="C4" s="523"/>
      <c r="D4" s="523"/>
      <c r="E4" s="523"/>
      <c r="F4" s="524"/>
      <c r="G4" s="550"/>
      <c r="H4" s="1016"/>
      <c r="I4" s="1016"/>
      <c r="J4" s="1016"/>
      <c r="K4" s="1016"/>
      <c r="L4" s="1016"/>
      <c r="M4" s="1016"/>
      <c r="N4" s="1016"/>
      <c r="O4" s="1017"/>
      <c r="P4" s="191"/>
      <c r="Q4" s="1024"/>
      <c r="R4" s="1024"/>
      <c r="S4" s="1024"/>
      <c r="T4" s="1024"/>
      <c r="U4" s="1024"/>
      <c r="V4" s="1024"/>
      <c r="W4" s="1024"/>
      <c r="X4" s="1025"/>
      <c r="Y4" s="1002" t="s">
        <v>12</v>
      </c>
      <c r="Z4" s="1003"/>
      <c r="AA4" s="1004"/>
      <c r="AB4" s="561"/>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6"/>
      <c r="B5" s="527"/>
      <c r="C5" s="527"/>
      <c r="D5" s="527"/>
      <c r="E5" s="527"/>
      <c r="F5" s="528"/>
      <c r="G5" s="1018"/>
      <c r="H5" s="1019"/>
      <c r="I5" s="1019"/>
      <c r="J5" s="1019"/>
      <c r="K5" s="1019"/>
      <c r="L5" s="1019"/>
      <c r="M5" s="1019"/>
      <c r="N5" s="1019"/>
      <c r="O5" s="1020"/>
      <c r="P5" s="1026"/>
      <c r="Q5" s="1026"/>
      <c r="R5" s="1026"/>
      <c r="S5" s="1026"/>
      <c r="T5" s="1026"/>
      <c r="U5" s="1026"/>
      <c r="V5" s="1026"/>
      <c r="W5" s="1026"/>
      <c r="X5" s="1027"/>
      <c r="Y5" s="303" t="s">
        <v>54</v>
      </c>
      <c r="Z5" s="999"/>
      <c r="AA5" s="1000"/>
      <c r="AB5" s="532"/>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6"/>
      <c r="B6" s="527"/>
      <c r="C6" s="527"/>
      <c r="D6" s="527"/>
      <c r="E6" s="527"/>
      <c r="F6" s="528"/>
      <c r="G6" s="1021"/>
      <c r="H6" s="1022"/>
      <c r="I6" s="1022"/>
      <c r="J6" s="1022"/>
      <c r="K6" s="1022"/>
      <c r="L6" s="1022"/>
      <c r="M6" s="1022"/>
      <c r="N6" s="1022"/>
      <c r="O6" s="1023"/>
      <c r="P6" s="1028"/>
      <c r="Q6" s="1028"/>
      <c r="R6" s="1028"/>
      <c r="S6" s="1028"/>
      <c r="T6" s="1028"/>
      <c r="U6" s="1028"/>
      <c r="V6" s="1028"/>
      <c r="W6" s="1028"/>
      <c r="X6" s="1029"/>
      <c r="Y6" s="1030" t="s">
        <v>13</v>
      </c>
      <c r="Z6" s="999"/>
      <c r="AA6" s="1000"/>
      <c r="AB6" s="471"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9" t="s">
        <v>374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22" t="s">
        <v>346</v>
      </c>
      <c r="B9" s="523"/>
      <c r="C9" s="523"/>
      <c r="D9" s="523"/>
      <c r="E9" s="523"/>
      <c r="F9" s="524"/>
      <c r="G9" s="804" t="s">
        <v>146</v>
      </c>
      <c r="H9" s="789"/>
      <c r="I9" s="789"/>
      <c r="J9" s="789"/>
      <c r="K9" s="789"/>
      <c r="L9" s="789"/>
      <c r="M9" s="789"/>
      <c r="N9" s="789"/>
      <c r="O9" s="790"/>
      <c r="P9" s="788" t="s">
        <v>59</v>
      </c>
      <c r="Q9" s="789"/>
      <c r="R9" s="789"/>
      <c r="S9" s="789"/>
      <c r="T9" s="789"/>
      <c r="U9" s="789"/>
      <c r="V9" s="789"/>
      <c r="W9" s="789"/>
      <c r="X9" s="790"/>
      <c r="Y9" s="1006"/>
      <c r="Z9" s="409"/>
      <c r="AA9" s="410"/>
      <c r="AB9" s="1010" t="s">
        <v>11</v>
      </c>
      <c r="AC9" s="1011"/>
      <c r="AD9" s="1012"/>
      <c r="AE9" s="998" t="s">
        <v>384</v>
      </c>
      <c r="AF9" s="998"/>
      <c r="AG9" s="998"/>
      <c r="AH9" s="998"/>
      <c r="AI9" s="998" t="s">
        <v>406</v>
      </c>
      <c r="AJ9" s="998"/>
      <c r="AK9" s="998"/>
      <c r="AL9" s="468"/>
      <c r="AM9" s="998" t="s">
        <v>503</v>
      </c>
      <c r="AN9" s="998"/>
      <c r="AO9" s="998"/>
      <c r="AP9" s="468"/>
      <c r="AQ9" s="215" t="s">
        <v>230</v>
      </c>
      <c r="AR9" s="199"/>
      <c r="AS9" s="199"/>
      <c r="AT9" s="200"/>
      <c r="AU9" s="369" t="s">
        <v>134</v>
      </c>
      <c r="AV9" s="369"/>
      <c r="AW9" s="369"/>
      <c r="AX9" s="370"/>
      <c r="AY9" s="34">
        <f>COUNTA($G$11)</f>
        <v>0</v>
      </c>
    </row>
    <row r="10" spans="1:51" ht="18.75" customHeight="1" x14ac:dyDescent="0.15">
      <c r="A10" s="522"/>
      <c r="B10" s="523"/>
      <c r="C10" s="523"/>
      <c r="D10" s="523"/>
      <c r="E10" s="523"/>
      <c r="F10" s="524"/>
      <c r="G10" s="577"/>
      <c r="H10" s="375"/>
      <c r="I10" s="375"/>
      <c r="J10" s="375"/>
      <c r="K10" s="375"/>
      <c r="L10" s="375"/>
      <c r="M10" s="375"/>
      <c r="N10" s="375"/>
      <c r="O10" s="578"/>
      <c r="P10" s="590"/>
      <c r="Q10" s="375"/>
      <c r="R10" s="375"/>
      <c r="S10" s="375"/>
      <c r="T10" s="375"/>
      <c r="U10" s="375"/>
      <c r="V10" s="375"/>
      <c r="W10" s="375"/>
      <c r="X10" s="578"/>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231</v>
      </c>
      <c r="AT10" s="202"/>
      <c r="AU10" s="271"/>
      <c r="AV10" s="271"/>
      <c r="AW10" s="375" t="s">
        <v>179</v>
      </c>
      <c r="AX10" s="376"/>
      <c r="AY10" s="34">
        <f>$AY$9</f>
        <v>0</v>
      </c>
    </row>
    <row r="11" spans="1:51" ht="22.5" customHeight="1" x14ac:dyDescent="0.15">
      <c r="A11" s="525"/>
      <c r="B11" s="523"/>
      <c r="C11" s="523"/>
      <c r="D11" s="523"/>
      <c r="E11" s="523"/>
      <c r="F11" s="524"/>
      <c r="G11" s="550"/>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61"/>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6"/>
      <c r="B12" s="527"/>
      <c r="C12" s="527"/>
      <c r="D12" s="527"/>
      <c r="E12" s="527"/>
      <c r="F12" s="52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32"/>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7"/>
      <c r="B13" s="658"/>
      <c r="C13" s="658"/>
      <c r="D13" s="658"/>
      <c r="E13" s="658"/>
      <c r="F13" s="659"/>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71"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9" t="s">
        <v>374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22" t="s">
        <v>346</v>
      </c>
      <c r="B16" s="523"/>
      <c r="C16" s="523"/>
      <c r="D16" s="523"/>
      <c r="E16" s="523"/>
      <c r="F16" s="524"/>
      <c r="G16" s="804" t="s">
        <v>146</v>
      </c>
      <c r="H16" s="789"/>
      <c r="I16" s="789"/>
      <c r="J16" s="789"/>
      <c r="K16" s="789"/>
      <c r="L16" s="789"/>
      <c r="M16" s="789"/>
      <c r="N16" s="789"/>
      <c r="O16" s="790"/>
      <c r="P16" s="788" t="s">
        <v>59</v>
      </c>
      <c r="Q16" s="789"/>
      <c r="R16" s="789"/>
      <c r="S16" s="789"/>
      <c r="T16" s="789"/>
      <c r="U16" s="789"/>
      <c r="V16" s="789"/>
      <c r="W16" s="789"/>
      <c r="X16" s="790"/>
      <c r="Y16" s="1006"/>
      <c r="Z16" s="409"/>
      <c r="AA16" s="410"/>
      <c r="AB16" s="1010" t="s">
        <v>11</v>
      </c>
      <c r="AC16" s="1011"/>
      <c r="AD16" s="1012"/>
      <c r="AE16" s="998" t="s">
        <v>384</v>
      </c>
      <c r="AF16" s="998"/>
      <c r="AG16" s="998"/>
      <c r="AH16" s="998"/>
      <c r="AI16" s="998" t="s">
        <v>406</v>
      </c>
      <c r="AJ16" s="998"/>
      <c r="AK16" s="998"/>
      <c r="AL16" s="468"/>
      <c r="AM16" s="998" t="s">
        <v>503</v>
      </c>
      <c r="AN16" s="998"/>
      <c r="AO16" s="998"/>
      <c r="AP16" s="468"/>
      <c r="AQ16" s="215" t="s">
        <v>230</v>
      </c>
      <c r="AR16" s="199"/>
      <c r="AS16" s="199"/>
      <c r="AT16" s="200"/>
      <c r="AU16" s="369" t="s">
        <v>134</v>
      </c>
      <c r="AV16" s="369"/>
      <c r="AW16" s="369"/>
      <c r="AX16" s="370"/>
      <c r="AY16" s="34">
        <f>COUNTA($G$18)</f>
        <v>0</v>
      </c>
    </row>
    <row r="17" spans="1:51" ht="18.75" customHeight="1" x14ac:dyDescent="0.15">
      <c r="A17" s="522"/>
      <c r="B17" s="523"/>
      <c r="C17" s="523"/>
      <c r="D17" s="523"/>
      <c r="E17" s="523"/>
      <c r="F17" s="524"/>
      <c r="G17" s="577"/>
      <c r="H17" s="375"/>
      <c r="I17" s="375"/>
      <c r="J17" s="375"/>
      <c r="K17" s="375"/>
      <c r="L17" s="375"/>
      <c r="M17" s="375"/>
      <c r="N17" s="375"/>
      <c r="O17" s="578"/>
      <c r="P17" s="590"/>
      <c r="Q17" s="375"/>
      <c r="R17" s="375"/>
      <c r="S17" s="375"/>
      <c r="T17" s="375"/>
      <c r="U17" s="375"/>
      <c r="V17" s="375"/>
      <c r="W17" s="375"/>
      <c r="X17" s="578"/>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231</v>
      </c>
      <c r="AT17" s="202"/>
      <c r="AU17" s="271"/>
      <c r="AV17" s="271"/>
      <c r="AW17" s="375" t="s">
        <v>179</v>
      </c>
      <c r="AX17" s="376"/>
      <c r="AY17" s="34">
        <f>$AY$16</f>
        <v>0</v>
      </c>
    </row>
    <row r="18" spans="1:51" ht="22.5" customHeight="1" x14ac:dyDescent="0.15">
      <c r="A18" s="525"/>
      <c r="B18" s="523"/>
      <c r="C18" s="523"/>
      <c r="D18" s="523"/>
      <c r="E18" s="523"/>
      <c r="F18" s="524"/>
      <c r="G18" s="550"/>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61"/>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6"/>
      <c r="B19" s="527"/>
      <c r="C19" s="527"/>
      <c r="D19" s="527"/>
      <c r="E19" s="527"/>
      <c r="F19" s="52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32"/>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7"/>
      <c r="B20" s="658"/>
      <c r="C20" s="658"/>
      <c r="D20" s="658"/>
      <c r="E20" s="658"/>
      <c r="F20" s="659"/>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71"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9" t="s">
        <v>374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22" t="s">
        <v>346</v>
      </c>
      <c r="B23" s="523"/>
      <c r="C23" s="523"/>
      <c r="D23" s="523"/>
      <c r="E23" s="523"/>
      <c r="F23" s="524"/>
      <c r="G23" s="804" t="s">
        <v>146</v>
      </c>
      <c r="H23" s="789"/>
      <c r="I23" s="789"/>
      <c r="J23" s="789"/>
      <c r="K23" s="789"/>
      <c r="L23" s="789"/>
      <c r="M23" s="789"/>
      <c r="N23" s="789"/>
      <c r="O23" s="790"/>
      <c r="P23" s="788" t="s">
        <v>59</v>
      </c>
      <c r="Q23" s="789"/>
      <c r="R23" s="789"/>
      <c r="S23" s="789"/>
      <c r="T23" s="789"/>
      <c r="U23" s="789"/>
      <c r="V23" s="789"/>
      <c r="W23" s="789"/>
      <c r="X23" s="790"/>
      <c r="Y23" s="1006"/>
      <c r="Z23" s="409"/>
      <c r="AA23" s="410"/>
      <c r="AB23" s="1010" t="s">
        <v>11</v>
      </c>
      <c r="AC23" s="1011"/>
      <c r="AD23" s="1012"/>
      <c r="AE23" s="998" t="s">
        <v>384</v>
      </c>
      <c r="AF23" s="998"/>
      <c r="AG23" s="998"/>
      <c r="AH23" s="998"/>
      <c r="AI23" s="998" t="s">
        <v>406</v>
      </c>
      <c r="AJ23" s="998"/>
      <c r="AK23" s="998"/>
      <c r="AL23" s="468"/>
      <c r="AM23" s="998" t="s">
        <v>503</v>
      </c>
      <c r="AN23" s="998"/>
      <c r="AO23" s="998"/>
      <c r="AP23" s="468"/>
      <c r="AQ23" s="215" t="s">
        <v>230</v>
      </c>
      <c r="AR23" s="199"/>
      <c r="AS23" s="199"/>
      <c r="AT23" s="200"/>
      <c r="AU23" s="369" t="s">
        <v>134</v>
      </c>
      <c r="AV23" s="369"/>
      <c r="AW23" s="369"/>
      <c r="AX23" s="370"/>
      <c r="AY23" s="34">
        <f>COUNTA($G$25)</f>
        <v>0</v>
      </c>
    </row>
    <row r="24" spans="1:51" ht="18.75" customHeight="1" x14ac:dyDescent="0.15">
      <c r="A24" s="522"/>
      <c r="B24" s="523"/>
      <c r="C24" s="523"/>
      <c r="D24" s="523"/>
      <c r="E24" s="523"/>
      <c r="F24" s="524"/>
      <c r="G24" s="577"/>
      <c r="H24" s="375"/>
      <c r="I24" s="375"/>
      <c r="J24" s="375"/>
      <c r="K24" s="375"/>
      <c r="L24" s="375"/>
      <c r="M24" s="375"/>
      <c r="N24" s="375"/>
      <c r="O24" s="578"/>
      <c r="P24" s="590"/>
      <c r="Q24" s="375"/>
      <c r="R24" s="375"/>
      <c r="S24" s="375"/>
      <c r="T24" s="375"/>
      <c r="U24" s="375"/>
      <c r="V24" s="375"/>
      <c r="W24" s="375"/>
      <c r="X24" s="578"/>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231</v>
      </c>
      <c r="AT24" s="202"/>
      <c r="AU24" s="271"/>
      <c r="AV24" s="271"/>
      <c r="AW24" s="375" t="s">
        <v>179</v>
      </c>
      <c r="AX24" s="376"/>
      <c r="AY24" s="34">
        <f>$AY$23</f>
        <v>0</v>
      </c>
    </row>
    <row r="25" spans="1:51" ht="22.5" customHeight="1" x14ac:dyDescent="0.15">
      <c r="A25" s="525"/>
      <c r="B25" s="523"/>
      <c r="C25" s="523"/>
      <c r="D25" s="523"/>
      <c r="E25" s="523"/>
      <c r="F25" s="524"/>
      <c r="G25" s="550"/>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61"/>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6"/>
      <c r="B26" s="527"/>
      <c r="C26" s="527"/>
      <c r="D26" s="527"/>
      <c r="E26" s="527"/>
      <c r="F26" s="52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32"/>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7"/>
      <c r="B27" s="658"/>
      <c r="C27" s="658"/>
      <c r="D27" s="658"/>
      <c r="E27" s="658"/>
      <c r="F27" s="659"/>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71"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9" t="s">
        <v>374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22" t="s">
        <v>346</v>
      </c>
      <c r="B30" s="523"/>
      <c r="C30" s="523"/>
      <c r="D30" s="523"/>
      <c r="E30" s="523"/>
      <c r="F30" s="524"/>
      <c r="G30" s="804" t="s">
        <v>146</v>
      </c>
      <c r="H30" s="789"/>
      <c r="I30" s="789"/>
      <c r="J30" s="789"/>
      <c r="K30" s="789"/>
      <c r="L30" s="789"/>
      <c r="M30" s="789"/>
      <c r="N30" s="789"/>
      <c r="O30" s="790"/>
      <c r="P30" s="788" t="s">
        <v>59</v>
      </c>
      <c r="Q30" s="789"/>
      <c r="R30" s="789"/>
      <c r="S30" s="789"/>
      <c r="T30" s="789"/>
      <c r="U30" s="789"/>
      <c r="V30" s="789"/>
      <c r="W30" s="789"/>
      <c r="X30" s="790"/>
      <c r="Y30" s="1006"/>
      <c r="Z30" s="409"/>
      <c r="AA30" s="410"/>
      <c r="AB30" s="1010" t="s">
        <v>11</v>
      </c>
      <c r="AC30" s="1011"/>
      <c r="AD30" s="1012"/>
      <c r="AE30" s="998" t="s">
        <v>384</v>
      </c>
      <c r="AF30" s="998"/>
      <c r="AG30" s="998"/>
      <c r="AH30" s="998"/>
      <c r="AI30" s="998" t="s">
        <v>406</v>
      </c>
      <c r="AJ30" s="998"/>
      <c r="AK30" s="998"/>
      <c r="AL30" s="468"/>
      <c r="AM30" s="998" t="s">
        <v>503</v>
      </c>
      <c r="AN30" s="998"/>
      <c r="AO30" s="998"/>
      <c r="AP30" s="468"/>
      <c r="AQ30" s="215" t="s">
        <v>230</v>
      </c>
      <c r="AR30" s="199"/>
      <c r="AS30" s="199"/>
      <c r="AT30" s="200"/>
      <c r="AU30" s="369" t="s">
        <v>134</v>
      </c>
      <c r="AV30" s="369"/>
      <c r="AW30" s="369"/>
      <c r="AX30" s="370"/>
      <c r="AY30" s="34">
        <f>COUNTA($G$32)</f>
        <v>0</v>
      </c>
    </row>
    <row r="31" spans="1:51" ht="18.75" customHeight="1" x14ac:dyDescent="0.15">
      <c r="A31" s="522"/>
      <c r="B31" s="523"/>
      <c r="C31" s="523"/>
      <c r="D31" s="523"/>
      <c r="E31" s="523"/>
      <c r="F31" s="524"/>
      <c r="G31" s="577"/>
      <c r="H31" s="375"/>
      <c r="I31" s="375"/>
      <c r="J31" s="375"/>
      <c r="K31" s="375"/>
      <c r="L31" s="375"/>
      <c r="M31" s="375"/>
      <c r="N31" s="375"/>
      <c r="O31" s="578"/>
      <c r="P31" s="590"/>
      <c r="Q31" s="375"/>
      <c r="R31" s="375"/>
      <c r="S31" s="375"/>
      <c r="T31" s="375"/>
      <c r="U31" s="375"/>
      <c r="V31" s="375"/>
      <c r="W31" s="375"/>
      <c r="X31" s="578"/>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231</v>
      </c>
      <c r="AT31" s="202"/>
      <c r="AU31" s="271"/>
      <c r="AV31" s="271"/>
      <c r="AW31" s="375" t="s">
        <v>179</v>
      </c>
      <c r="AX31" s="376"/>
      <c r="AY31" s="34">
        <f>$AY$30</f>
        <v>0</v>
      </c>
    </row>
    <row r="32" spans="1:51" ht="22.5" customHeight="1" x14ac:dyDescent="0.15">
      <c r="A32" s="525"/>
      <c r="B32" s="523"/>
      <c r="C32" s="523"/>
      <c r="D32" s="523"/>
      <c r="E32" s="523"/>
      <c r="F32" s="524"/>
      <c r="G32" s="550"/>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61"/>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6"/>
      <c r="B33" s="527"/>
      <c r="C33" s="527"/>
      <c r="D33" s="527"/>
      <c r="E33" s="527"/>
      <c r="F33" s="52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32"/>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7"/>
      <c r="B34" s="658"/>
      <c r="C34" s="658"/>
      <c r="D34" s="658"/>
      <c r="E34" s="658"/>
      <c r="F34" s="659"/>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71"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9" t="s">
        <v>374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22" t="s">
        <v>346</v>
      </c>
      <c r="B37" s="523"/>
      <c r="C37" s="523"/>
      <c r="D37" s="523"/>
      <c r="E37" s="523"/>
      <c r="F37" s="524"/>
      <c r="G37" s="804" t="s">
        <v>146</v>
      </c>
      <c r="H37" s="789"/>
      <c r="I37" s="789"/>
      <c r="J37" s="789"/>
      <c r="K37" s="789"/>
      <c r="L37" s="789"/>
      <c r="M37" s="789"/>
      <c r="N37" s="789"/>
      <c r="O37" s="790"/>
      <c r="P37" s="788" t="s">
        <v>59</v>
      </c>
      <c r="Q37" s="789"/>
      <c r="R37" s="789"/>
      <c r="S37" s="789"/>
      <c r="T37" s="789"/>
      <c r="U37" s="789"/>
      <c r="V37" s="789"/>
      <c r="W37" s="789"/>
      <c r="X37" s="790"/>
      <c r="Y37" s="1006"/>
      <c r="Z37" s="409"/>
      <c r="AA37" s="410"/>
      <c r="AB37" s="1010" t="s">
        <v>11</v>
      </c>
      <c r="AC37" s="1011"/>
      <c r="AD37" s="1012"/>
      <c r="AE37" s="998" t="s">
        <v>384</v>
      </c>
      <c r="AF37" s="998"/>
      <c r="AG37" s="998"/>
      <c r="AH37" s="998"/>
      <c r="AI37" s="998" t="s">
        <v>406</v>
      </c>
      <c r="AJ37" s="998"/>
      <c r="AK37" s="998"/>
      <c r="AL37" s="468"/>
      <c r="AM37" s="998" t="s">
        <v>503</v>
      </c>
      <c r="AN37" s="998"/>
      <c r="AO37" s="998"/>
      <c r="AP37" s="468"/>
      <c r="AQ37" s="215" t="s">
        <v>230</v>
      </c>
      <c r="AR37" s="199"/>
      <c r="AS37" s="199"/>
      <c r="AT37" s="200"/>
      <c r="AU37" s="369" t="s">
        <v>134</v>
      </c>
      <c r="AV37" s="369"/>
      <c r="AW37" s="369"/>
      <c r="AX37" s="370"/>
      <c r="AY37" s="34">
        <f>COUNTA($G$39)</f>
        <v>0</v>
      </c>
    </row>
    <row r="38" spans="1:51" ht="18.75" customHeight="1" x14ac:dyDescent="0.15">
      <c r="A38" s="522"/>
      <c r="B38" s="523"/>
      <c r="C38" s="523"/>
      <c r="D38" s="523"/>
      <c r="E38" s="523"/>
      <c r="F38" s="524"/>
      <c r="G38" s="577"/>
      <c r="H38" s="375"/>
      <c r="I38" s="375"/>
      <c r="J38" s="375"/>
      <c r="K38" s="375"/>
      <c r="L38" s="375"/>
      <c r="M38" s="375"/>
      <c r="N38" s="375"/>
      <c r="O38" s="578"/>
      <c r="P38" s="590"/>
      <c r="Q38" s="375"/>
      <c r="R38" s="375"/>
      <c r="S38" s="375"/>
      <c r="T38" s="375"/>
      <c r="U38" s="375"/>
      <c r="V38" s="375"/>
      <c r="W38" s="375"/>
      <c r="X38" s="578"/>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231</v>
      </c>
      <c r="AT38" s="202"/>
      <c r="AU38" s="271"/>
      <c r="AV38" s="271"/>
      <c r="AW38" s="375" t="s">
        <v>179</v>
      </c>
      <c r="AX38" s="376"/>
      <c r="AY38" s="34">
        <f>$AY$37</f>
        <v>0</v>
      </c>
    </row>
    <row r="39" spans="1:51" ht="22.5" customHeight="1" x14ac:dyDescent="0.15">
      <c r="A39" s="525"/>
      <c r="B39" s="523"/>
      <c r="C39" s="523"/>
      <c r="D39" s="523"/>
      <c r="E39" s="523"/>
      <c r="F39" s="524"/>
      <c r="G39" s="550"/>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61"/>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6"/>
      <c r="B40" s="527"/>
      <c r="C40" s="527"/>
      <c r="D40" s="527"/>
      <c r="E40" s="527"/>
      <c r="F40" s="52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32"/>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7"/>
      <c r="B41" s="658"/>
      <c r="C41" s="658"/>
      <c r="D41" s="658"/>
      <c r="E41" s="658"/>
      <c r="F41" s="659"/>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71"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9" t="s">
        <v>374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22" t="s">
        <v>346</v>
      </c>
      <c r="B44" s="523"/>
      <c r="C44" s="523"/>
      <c r="D44" s="523"/>
      <c r="E44" s="523"/>
      <c r="F44" s="524"/>
      <c r="G44" s="804" t="s">
        <v>146</v>
      </c>
      <c r="H44" s="789"/>
      <c r="I44" s="789"/>
      <c r="J44" s="789"/>
      <c r="K44" s="789"/>
      <c r="L44" s="789"/>
      <c r="M44" s="789"/>
      <c r="N44" s="789"/>
      <c r="O44" s="790"/>
      <c r="P44" s="788" t="s">
        <v>59</v>
      </c>
      <c r="Q44" s="789"/>
      <c r="R44" s="789"/>
      <c r="S44" s="789"/>
      <c r="T44" s="789"/>
      <c r="U44" s="789"/>
      <c r="V44" s="789"/>
      <c r="W44" s="789"/>
      <c r="X44" s="790"/>
      <c r="Y44" s="1006"/>
      <c r="Z44" s="409"/>
      <c r="AA44" s="410"/>
      <c r="AB44" s="1010" t="s">
        <v>11</v>
      </c>
      <c r="AC44" s="1011"/>
      <c r="AD44" s="1012"/>
      <c r="AE44" s="998" t="s">
        <v>384</v>
      </c>
      <c r="AF44" s="998"/>
      <c r="AG44" s="998"/>
      <c r="AH44" s="998"/>
      <c r="AI44" s="998" t="s">
        <v>406</v>
      </c>
      <c r="AJ44" s="998"/>
      <c r="AK44" s="998"/>
      <c r="AL44" s="468"/>
      <c r="AM44" s="998" t="s">
        <v>503</v>
      </c>
      <c r="AN44" s="998"/>
      <c r="AO44" s="998"/>
      <c r="AP44" s="468"/>
      <c r="AQ44" s="215" t="s">
        <v>230</v>
      </c>
      <c r="AR44" s="199"/>
      <c r="AS44" s="199"/>
      <c r="AT44" s="200"/>
      <c r="AU44" s="369" t="s">
        <v>134</v>
      </c>
      <c r="AV44" s="369"/>
      <c r="AW44" s="369"/>
      <c r="AX44" s="370"/>
      <c r="AY44" s="34">
        <f>COUNTA($G$46)</f>
        <v>0</v>
      </c>
    </row>
    <row r="45" spans="1:51" ht="18.75" customHeight="1" x14ac:dyDescent="0.15">
      <c r="A45" s="522"/>
      <c r="B45" s="523"/>
      <c r="C45" s="523"/>
      <c r="D45" s="523"/>
      <c r="E45" s="523"/>
      <c r="F45" s="524"/>
      <c r="G45" s="577"/>
      <c r="H45" s="375"/>
      <c r="I45" s="375"/>
      <c r="J45" s="375"/>
      <c r="K45" s="375"/>
      <c r="L45" s="375"/>
      <c r="M45" s="375"/>
      <c r="N45" s="375"/>
      <c r="O45" s="578"/>
      <c r="P45" s="590"/>
      <c r="Q45" s="375"/>
      <c r="R45" s="375"/>
      <c r="S45" s="375"/>
      <c r="T45" s="375"/>
      <c r="U45" s="375"/>
      <c r="V45" s="375"/>
      <c r="W45" s="375"/>
      <c r="X45" s="578"/>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231</v>
      </c>
      <c r="AT45" s="202"/>
      <c r="AU45" s="271"/>
      <c r="AV45" s="271"/>
      <c r="AW45" s="375" t="s">
        <v>179</v>
      </c>
      <c r="AX45" s="376"/>
      <c r="AY45" s="34">
        <f>$AY$44</f>
        <v>0</v>
      </c>
    </row>
    <row r="46" spans="1:51" ht="22.5" customHeight="1" x14ac:dyDescent="0.15">
      <c r="A46" s="525"/>
      <c r="B46" s="523"/>
      <c r="C46" s="523"/>
      <c r="D46" s="523"/>
      <c r="E46" s="523"/>
      <c r="F46" s="524"/>
      <c r="G46" s="550"/>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61"/>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6"/>
      <c r="B47" s="527"/>
      <c r="C47" s="527"/>
      <c r="D47" s="527"/>
      <c r="E47" s="527"/>
      <c r="F47" s="52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32"/>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7"/>
      <c r="B48" s="658"/>
      <c r="C48" s="658"/>
      <c r="D48" s="658"/>
      <c r="E48" s="658"/>
      <c r="F48" s="659"/>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71"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9" t="s">
        <v>374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22" t="s">
        <v>346</v>
      </c>
      <c r="B51" s="523"/>
      <c r="C51" s="523"/>
      <c r="D51" s="523"/>
      <c r="E51" s="523"/>
      <c r="F51" s="524"/>
      <c r="G51" s="804" t="s">
        <v>146</v>
      </c>
      <c r="H51" s="789"/>
      <c r="I51" s="789"/>
      <c r="J51" s="789"/>
      <c r="K51" s="789"/>
      <c r="L51" s="789"/>
      <c r="M51" s="789"/>
      <c r="N51" s="789"/>
      <c r="O51" s="790"/>
      <c r="P51" s="788" t="s">
        <v>59</v>
      </c>
      <c r="Q51" s="789"/>
      <c r="R51" s="789"/>
      <c r="S51" s="789"/>
      <c r="T51" s="789"/>
      <c r="U51" s="789"/>
      <c r="V51" s="789"/>
      <c r="W51" s="789"/>
      <c r="X51" s="790"/>
      <c r="Y51" s="1006"/>
      <c r="Z51" s="409"/>
      <c r="AA51" s="410"/>
      <c r="AB51" s="468" t="s">
        <v>11</v>
      </c>
      <c r="AC51" s="1011"/>
      <c r="AD51" s="1012"/>
      <c r="AE51" s="998" t="s">
        <v>384</v>
      </c>
      <c r="AF51" s="998"/>
      <c r="AG51" s="998"/>
      <c r="AH51" s="998"/>
      <c r="AI51" s="998" t="s">
        <v>406</v>
      </c>
      <c r="AJ51" s="998"/>
      <c r="AK51" s="998"/>
      <c r="AL51" s="468"/>
      <c r="AM51" s="998" t="s">
        <v>503</v>
      </c>
      <c r="AN51" s="998"/>
      <c r="AO51" s="998"/>
      <c r="AP51" s="468"/>
      <c r="AQ51" s="215" t="s">
        <v>230</v>
      </c>
      <c r="AR51" s="199"/>
      <c r="AS51" s="199"/>
      <c r="AT51" s="200"/>
      <c r="AU51" s="369" t="s">
        <v>134</v>
      </c>
      <c r="AV51" s="369"/>
      <c r="AW51" s="369"/>
      <c r="AX51" s="370"/>
      <c r="AY51" s="34">
        <f>COUNTA($G$53)</f>
        <v>0</v>
      </c>
    </row>
    <row r="52" spans="1:51" ht="18.75" customHeight="1" x14ac:dyDescent="0.15">
      <c r="A52" s="522"/>
      <c r="B52" s="523"/>
      <c r="C52" s="523"/>
      <c r="D52" s="523"/>
      <c r="E52" s="523"/>
      <c r="F52" s="524"/>
      <c r="G52" s="577"/>
      <c r="H52" s="375"/>
      <c r="I52" s="375"/>
      <c r="J52" s="375"/>
      <c r="K52" s="375"/>
      <c r="L52" s="375"/>
      <c r="M52" s="375"/>
      <c r="N52" s="375"/>
      <c r="O52" s="578"/>
      <c r="P52" s="590"/>
      <c r="Q52" s="375"/>
      <c r="R52" s="375"/>
      <c r="S52" s="375"/>
      <c r="T52" s="375"/>
      <c r="U52" s="375"/>
      <c r="V52" s="375"/>
      <c r="W52" s="375"/>
      <c r="X52" s="578"/>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231</v>
      </c>
      <c r="AT52" s="202"/>
      <c r="AU52" s="271"/>
      <c r="AV52" s="271"/>
      <c r="AW52" s="375" t="s">
        <v>179</v>
      </c>
      <c r="AX52" s="376"/>
      <c r="AY52" s="34">
        <f>$AY$51</f>
        <v>0</v>
      </c>
    </row>
    <row r="53" spans="1:51" ht="22.5" customHeight="1" x14ac:dyDescent="0.15">
      <c r="A53" s="525"/>
      <c r="B53" s="523"/>
      <c r="C53" s="523"/>
      <c r="D53" s="523"/>
      <c r="E53" s="523"/>
      <c r="F53" s="524"/>
      <c r="G53" s="550"/>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61"/>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6"/>
      <c r="B54" s="527"/>
      <c r="C54" s="527"/>
      <c r="D54" s="527"/>
      <c r="E54" s="527"/>
      <c r="F54" s="52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32"/>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7"/>
      <c r="B55" s="658"/>
      <c r="C55" s="658"/>
      <c r="D55" s="658"/>
      <c r="E55" s="658"/>
      <c r="F55" s="659"/>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71"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9" t="s">
        <v>374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22" t="s">
        <v>346</v>
      </c>
      <c r="B58" s="523"/>
      <c r="C58" s="523"/>
      <c r="D58" s="523"/>
      <c r="E58" s="523"/>
      <c r="F58" s="524"/>
      <c r="G58" s="804" t="s">
        <v>146</v>
      </c>
      <c r="H58" s="789"/>
      <c r="I58" s="789"/>
      <c r="J58" s="789"/>
      <c r="K58" s="789"/>
      <c r="L58" s="789"/>
      <c r="M58" s="789"/>
      <c r="N58" s="789"/>
      <c r="O58" s="790"/>
      <c r="P58" s="788" t="s">
        <v>59</v>
      </c>
      <c r="Q58" s="789"/>
      <c r="R58" s="789"/>
      <c r="S58" s="789"/>
      <c r="T58" s="789"/>
      <c r="U58" s="789"/>
      <c r="V58" s="789"/>
      <c r="W58" s="789"/>
      <c r="X58" s="790"/>
      <c r="Y58" s="1006"/>
      <c r="Z58" s="409"/>
      <c r="AA58" s="410"/>
      <c r="AB58" s="1010" t="s">
        <v>11</v>
      </c>
      <c r="AC58" s="1011"/>
      <c r="AD58" s="1012"/>
      <c r="AE58" s="998" t="s">
        <v>384</v>
      </c>
      <c r="AF58" s="998"/>
      <c r="AG58" s="998"/>
      <c r="AH58" s="998"/>
      <c r="AI58" s="998" t="s">
        <v>406</v>
      </c>
      <c r="AJ58" s="998"/>
      <c r="AK58" s="998"/>
      <c r="AL58" s="468"/>
      <c r="AM58" s="998" t="s">
        <v>503</v>
      </c>
      <c r="AN58" s="998"/>
      <c r="AO58" s="998"/>
      <c r="AP58" s="468"/>
      <c r="AQ58" s="215" t="s">
        <v>230</v>
      </c>
      <c r="AR58" s="199"/>
      <c r="AS58" s="199"/>
      <c r="AT58" s="200"/>
      <c r="AU58" s="369" t="s">
        <v>134</v>
      </c>
      <c r="AV58" s="369"/>
      <c r="AW58" s="369"/>
      <c r="AX58" s="370"/>
      <c r="AY58" s="34">
        <f>COUNTA($G$60)</f>
        <v>0</v>
      </c>
    </row>
    <row r="59" spans="1:51" ht="18.75" customHeight="1" x14ac:dyDescent="0.15">
      <c r="A59" s="522"/>
      <c r="B59" s="523"/>
      <c r="C59" s="523"/>
      <c r="D59" s="523"/>
      <c r="E59" s="523"/>
      <c r="F59" s="524"/>
      <c r="G59" s="577"/>
      <c r="H59" s="375"/>
      <c r="I59" s="375"/>
      <c r="J59" s="375"/>
      <c r="K59" s="375"/>
      <c r="L59" s="375"/>
      <c r="M59" s="375"/>
      <c r="N59" s="375"/>
      <c r="O59" s="578"/>
      <c r="P59" s="590"/>
      <c r="Q59" s="375"/>
      <c r="R59" s="375"/>
      <c r="S59" s="375"/>
      <c r="T59" s="375"/>
      <c r="U59" s="375"/>
      <c r="V59" s="375"/>
      <c r="W59" s="375"/>
      <c r="X59" s="578"/>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231</v>
      </c>
      <c r="AT59" s="202"/>
      <c r="AU59" s="271"/>
      <c r="AV59" s="271"/>
      <c r="AW59" s="375" t="s">
        <v>179</v>
      </c>
      <c r="AX59" s="376"/>
      <c r="AY59" s="34">
        <f>$AY$58</f>
        <v>0</v>
      </c>
    </row>
    <row r="60" spans="1:51" ht="22.5" customHeight="1" x14ac:dyDescent="0.15">
      <c r="A60" s="525"/>
      <c r="B60" s="523"/>
      <c r="C60" s="523"/>
      <c r="D60" s="523"/>
      <c r="E60" s="523"/>
      <c r="F60" s="524"/>
      <c r="G60" s="550"/>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61"/>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6"/>
      <c r="B61" s="527"/>
      <c r="C61" s="527"/>
      <c r="D61" s="527"/>
      <c r="E61" s="527"/>
      <c r="F61" s="52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32"/>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7"/>
      <c r="B62" s="658"/>
      <c r="C62" s="658"/>
      <c r="D62" s="658"/>
      <c r="E62" s="658"/>
      <c r="F62" s="659"/>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71"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9" t="s">
        <v>374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22" t="s">
        <v>346</v>
      </c>
      <c r="B65" s="523"/>
      <c r="C65" s="523"/>
      <c r="D65" s="523"/>
      <c r="E65" s="523"/>
      <c r="F65" s="524"/>
      <c r="G65" s="804" t="s">
        <v>146</v>
      </c>
      <c r="H65" s="789"/>
      <c r="I65" s="789"/>
      <c r="J65" s="789"/>
      <c r="K65" s="789"/>
      <c r="L65" s="789"/>
      <c r="M65" s="789"/>
      <c r="N65" s="789"/>
      <c r="O65" s="790"/>
      <c r="P65" s="788" t="s">
        <v>59</v>
      </c>
      <c r="Q65" s="789"/>
      <c r="R65" s="789"/>
      <c r="S65" s="789"/>
      <c r="T65" s="789"/>
      <c r="U65" s="789"/>
      <c r="V65" s="789"/>
      <c r="W65" s="789"/>
      <c r="X65" s="790"/>
      <c r="Y65" s="1006"/>
      <c r="Z65" s="409"/>
      <c r="AA65" s="410"/>
      <c r="AB65" s="1010" t="s">
        <v>11</v>
      </c>
      <c r="AC65" s="1011"/>
      <c r="AD65" s="1012"/>
      <c r="AE65" s="998" t="s">
        <v>384</v>
      </c>
      <c r="AF65" s="998"/>
      <c r="AG65" s="998"/>
      <c r="AH65" s="998"/>
      <c r="AI65" s="998" t="s">
        <v>406</v>
      </c>
      <c r="AJ65" s="998"/>
      <c r="AK65" s="998"/>
      <c r="AL65" s="468"/>
      <c r="AM65" s="998" t="s">
        <v>503</v>
      </c>
      <c r="AN65" s="998"/>
      <c r="AO65" s="998"/>
      <c r="AP65" s="468"/>
      <c r="AQ65" s="215" t="s">
        <v>230</v>
      </c>
      <c r="AR65" s="199"/>
      <c r="AS65" s="199"/>
      <c r="AT65" s="200"/>
      <c r="AU65" s="369" t="s">
        <v>134</v>
      </c>
      <c r="AV65" s="369"/>
      <c r="AW65" s="369"/>
      <c r="AX65" s="370"/>
      <c r="AY65" s="34">
        <f>COUNTA($G$67)</f>
        <v>0</v>
      </c>
    </row>
    <row r="66" spans="1:51" ht="18.75" customHeight="1" x14ac:dyDescent="0.15">
      <c r="A66" s="522"/>
      <c r="B66" s="523"/>
      <c r="C66" s="523"/>
      <c r="D66" s="523"/>
      <c r="E66" s="523"/>
      <c r="F66" s="524"/>
      <c r="G66" s="577"/>
      <c r="H66" s="375"/>
      <c r="I66" s="375"/>
      <c r="J66" s="375"/>
      <c r="K66" s="375"/>
      <c r="L66" s="375"/>
      <c r="M66" s="375"/>
      <c r="N66" s="375"/>
      <c r="O66" s="578"/>
      <c r="P66" s="590"/>
      <c r="Q66" s="375"/>
      <c r="R66" s="375"/>
      <c r="S66" s="375"/>
      <c r="T66" s="375"/>
      <c r="U66" s="375"/>
      <c r="V66" s="375"/>
      <c r="W66" s="375"/>
      <c r="X66" s="578"/>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231</v>
      </c>
      <c r="AT66" s="202"/>
      <c r="AU66" s="271"/>
      <c r="AV66" s="271"/>
      <c r="AW66" s="375" t="s">
        <v>179</v>
      </c>
      <c r="AX66" s="376"/>
      <c r="AY66" s="34">
        <f>$AY$65</f>
        <v>0</v>
      </c>
    </row>
    <row r="67" spans="1:51" ht="22.5" customHeight="1" x14ac:dyDescent="0.15">
      <c r="A67" s="525"/>
      <c r="B67" s="523"/>
      <c r="C67" s="523"/>
      <c r="D67" s="523"/>
      <c r="E67" s="523"/>
      <c r="F67" s="524"/>
      <c r="G67" s="550"/>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61"/>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6"/>
      <c r="B68" s="527"/>
      <c r="C68" s="527"/>
      <c r="D68" s="527"/>
      <c r="E68" s="527"/>
      <c r="F68" s="52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32"/>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7"/>
      <c r="B69" s="658"/>
      <c r="C69" s="658"/>
      <c r="D69" s="658"/>
      <c r="E69" s="658"/>
      <c r="F69" s="659"/>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9" t="s">
        <v>374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7" sqref="Y7:AD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9" t="s">
        <v>360</v>
      </c>
      <c r="H2" s="450"/>
      <c r="I2" s="450"/>
      <c r="J2" s="450"/>
      <c r="K2" s="450"/>
      <c r="L2" s="450"/>
      <c r="M2" s="450"/>
      <c r="N2" s="450"/>
      <c r="O2" s="450"/>
      <c r="P2" s="450"/>
      <c r="Q2" s="450"/>
      <c r="R2" s="450"/>
      <c r="S2" s="450"/>
      <c r="T2" s="450"/>
      <c r="U2" s="450"/>
      <c r="V2" s="450"/>
      <c r="W2" s="450"/>
      <c r="X2" s="450"/>
      <c r="Y2" s="450"/>
      <c r="Z2" s="450"/>
      <c r="AA2" s="450"/>
      <c r="AB2" s="451"/>
      <c r="AC2" s="449" t="s">
        <v>362</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c r="AY3" s="34">
        <f>$AY$2</f>
        <v>0</v>
      </c>
    </row>
    <row r="4" spans="1:51" ht="24.75" customHeight="1" x14ac:dyDescent="0.15">
      <c r="A4" s="1038"/>
      <c r="B4" s="1039"/>
      <c r="C4" s="1039"/>
      <c r="D4" s="1039"/>
      <c r="E4" s="1039"/>
      <c r="F4" s="1040"/>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c r="AY4" s="34">
        <f t="shared" ref="AY4:AY14" si="0">$AY$2</f>
        <v>0</v>
      </c>
    </row>
    <row r="5" spans="1:51" ht="24.75"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8"/>
      <c r="B15" s="1039"/>
      <c r="C15" s="1039"/>
      <c r="D15" s="1039"/>
      <c r="E15" s="1039"/>
      <c r="F15" s="1040"/>
      <c r="G15" s="449" t="s">
        <v>266</v>
      </c>
      <c r="H15" s="450"/>
      <c r="I15" s="450"/>
      <c r="J15" s="450"/>
      <c r="K15" s="450"/>
      <c r="L15" s="450"/>
      <c r="M15" s="450"/>
      <c r="N15" s="450"/>
      <c r="O15" s="450"/>
      <c r="P15" s="450"/>
      <c r="Q15" s="450"/>
      <c r="R15" s="450"/>
      <c r="S15" s="450"/>
      <c r="T15" s="450"/>
      <c r="U15" s="450"/>
      <c r="V15" s="450"/>
      <c r="W15" s="450"/>
      <c r="X15" s="450"/>
      <c r="Y15" s="450"/>
      <c r="Z15" s="450"/>
      <c r="AA15" s="450"/>
      <c r="AB15" s="451"/>
      <c r="AC15" s="449" t="s">
        <v>267</v>
      </c>
      <c r="AD15" s="450"/>
      <c r="AE15" s="450"/>
      <c r="AF15" s="450"/>
      <c r="AG15" s="450"/>
      <c r="AH15" s="450"/>
      <c r="AI15" s="450"/>
      <c r="AJ15" s="450"/>
      <c r="AK15" s="450"/>
      <c r="AL15" s="450"/>
      <c r="AM15" s="450"/>
      <c r="AN15" s="450"/>
      <c r="AO15" s="450"/>
      <c r="AP15" s="450"/>
      <c r="AQ15" s="450"/>
      <c r="AR15" s="450"/>
      <c r="AS15" s="450"/>
      <c r="AT15" s="450"/>
      <c r="AU15" s="450"/>
      <c r="AV15" s="450"/>
      <c r="AW15" s="450"/>
      <c r="AX15" s="452"/>
      <c r="AY15">
        <f>COUNTA($G$17,$AC$17)</f>
        <v>0</v>
      </c>
    </row>
    <row r="16" spans="1:51" ht="25.5" customHeight="1" x14ac:dyDescent="0.15">
      <c r="A16" s="1038"/>
      <c r="B16" s="1039"/>
      <c r="C16" s="1039"/>
      <c r="D16" s="1039"/>
      <c r="E16" s="1039"/>
      <c r="F16" s="1040"/>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c r="AY16" s="34">
        <f>$AY$15</f>
        <v>0</v>
      </c>
    </row>
    <row r="17" spans="1:51" ht="24.75" customHeight="1" x14ac:dyDescent="0.15">
      <c r="A17" s="1038"/>
      <c r="B17" s="1039"/>
      <c r="C17" s="1039"/>
      <c r="D17" s="1039"/>
      <c r="E17" s="1039"/>
      <c r="F17" s="1040"/>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c r="AY17" s="34">
        <f t="shared" ref="AY17:AY27" si="1">$AY$15</f>
        <v>0</v>
      </c>
    </row>
    <row r="18" spans="1:51" ht="24.75"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8"/>
      <c r="B28" s="1039"/>
      <c r="C28" s="1039"/>
      <c r="D28" s="1039"/>
      <c r="E28" s="1039"/>
      <c r="F28" s="1040"/>
      <c r="G28" s="449" t="s">
        <v>265</v>
      </c>
      <c r="H28" s="450"/>
      <c r="I28" s="450"/>
      <c r="J28" s="450"/>
      <c r="K28" s="450"/>
      <c r="L28" s="450"/>
      <c r="M28" s="450"/>
      <c r="N28" s="450"/>
      <c r="O28" s="450"/>
      <c r="P28" s="450"/>
      <c r="Q28" s="450"/>
      <c r="R28" s="450"/>
      <c r="S28" s="450"/>
      <c r="T28" s="450"/>
      <c r="U28" s="450"/>
      <c r="V28" s="450"/>
      <c r="W28" s="450"/>
      <c r="X28" s="450"/>
      <c r="Y28" s="450"/>
      <c r="Z28" s="450"/>
      <c r="AA28" s="450"/>
      <c r="AB28" s="451"/>
      <c r="AC28" s="449" t="s">
        <v>268</v>
      </c>
      <c r="AD28" s="450"/>
      <c r="AE28" s="450"/>
      <c r="AF28" s="450"/>
      <c r="AG28" s="450"/>
      <c r="AH28" s="450"/>
      <c r="AI28" s="450"/>
      <c r="AJ28" s="450"/>
      <c r="AK28" s="450"/>
      <c r="AL28" s="450"/>
      <c r="AM28" s="450"/>
      <c r="AN28" s="450"/>
      <c r="AO28" s="450"/>
      <c r="AP28" s="450"/>
      <c r="AQ28" s="450"/>
      <c r="AR28" s="450"/>
      <c r="AS28" s="450"/>
      <c r="AT28" s="450"/>
      <c r="AU28" s="450"/>
      <c r="AV28" s="450"/>
      <c r="AW28" s="450"/>
      <c r="AX28" s="452"/>
      <c r="AY28">
        <f>COUNTA($G$30,$AC$30)</f>
        <v>0</v>
      </c>
    </row>
    <row r="29" spans="1:51" ht="24.75" customHeight="1" x14ac:dyDescent="0.15">
      <c r="A29" s="1038"/>
      <c r="B29" s="1039"/>
      <c r="C29" s="1039"/>
      <c r="D29" s="1039"/>
      <c r="E29" s="1039"/>
      <c r="F29" s="1040"/>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c r="AY29" s="34">
        <f>$AY$28</f>
        <v>0</v>
      </c>
    </row>
    <row r="30" spans="1:51" ht="24.75" customHeight="1" x14ac:dyDescent="0.15">
      <c r="A30" s="1038"/>
      <c r="B30" s="1039"/>
      <c r="C30" s="1039"/>
      <c r="D30" s="1039"/>
      <c r="E30" s="1039"/>
      <c r="F30" s="1040"/>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c r="AY30" s="34">
        <f t="shared" ref="AY30:AY40" si="2">$AY$28</f>
        <v>0</v>
      </c>
    </row>
    <row r="31" spans="1:51" ht="24.75"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8"/>
      <c r="B41" s="1039"/>
      <c r="C41" s="1039"/>
      <c r="D41" s="1039"/>
      <c r="E41" s="1039"/>
      <c r="F41" s="1040"/>
      <c r="G41" s="449" t="s">
        <v>313</v>
      </c>
      <c r="H41" s="450"/>
      <c r="I41" s="450"/>
      <c r="J41" s="450"/>
      <c r="K41" s="450"/>
      <c r="L41" s="450"/>
      <c r="M41" s="450"/>
      <c r="N41" s="450"/>
      <c r="O41" s="450"/>
      <c r="P41" s="450"/>
      <c r="Q41" s="450"/>
      <c r="R41" s="450"/>
      <c r="S41" s="450"/>
      <c r="T41" s="450"/>
      <c r="U41" s="450"/>
      <c r="V41" s="450"/>
      <c r="W41" s="450"/>
      <c r="X41" s="450"/>
      <c r="Y41" s="450"/>
      <c r="Z41" s="450"/>
      <c r="AA41" s="450"/>
      <c r="AB41" s="451"/>
      <c r="AC41" s="449" t="s">
        <v>182</v>
      </c>
      <c r="AD41" s="450"/>
      <c r="AE41" s="450"/>
      <c r="AF41" s="450"/>
      <c r="AG41" s="450"/>
      <c r="AH41" s="450"/>
      <c r="AI41" s="450"/>
      <c r="AJ41" s="450"/>
      <c r="AK41" s="450"/>
      <c r="AL41" s="450"/>
      <c r="AM41" s="450"/>
      <c r="AN41" s="450"/>
      <c r="AO41" s="450"/>
      <c r="AP41" s="450"/>
      <c r="AQ41" s="450"/>
      <c r="AR41" s="450"/>
      <c r="AS41" s="450"/>
      <c r="AT41" s="450"/>
      <c r="AU41" s="450"/>
      <c r="AV41" s="450"/>
      <c r="AW41" s="450"/>
      <c r="AX41" s="452"/>
      <c r="AY41">
        <f>COUNTA($G$43,$AC$43)</f>
        <v>0</v>
      </c>
    </row>
    <row r="42" spans="1:51" ht="24.75" customHeight="1" x14ac:dyDescent="0.15">
      <c r="A42" s="1038"/>
      <c r="B42" s="1039"/>
      <c r="C42" s="1039"/>
      <c r="D42" s="1039"/>
      <c r="E42" s="1039"/>
      <c r="F42" s="1040"/>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c r="AY42" s="34">
        <f>$AY$41</f>
        <v>0</v>
      </c>
    </row>
    <row r="43" spans="1:51" ht="24.75" customHeight="1" x14ac:dyDescent="0.15">
      <c r="A43" s="1038"/>
      <c r="B43" s="1039"/>
      <c r="C43" s="1039"/>
      <c r="D43" s="1039"/>
      <c r="E43" s="1039"/>
      <c r="F43" s="1040"/>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c r="AY43" s="34">
        <f t="shared" ref="AY43:AY53" si="3">$AY$41</f>
        <v>0</v>
      </c>
    </row>
    <row r="44" spans="1:51" ht="24.75"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9" t="s">
        <v>183</v>
      </c>
      <c r="H55" s="450"/>
      <c r="I55" s="450"/>
      <c r="J55" s="450"/>
      <c r="K55" s="450"/>
      <c r="L55" s="450"/>
      <c r="M55" s="450"/>
      <c r="N55" s="450"/>
      <c r="O55" s="450"/>
      <c r="P55" s="450"/>
      <c r="Q55" s="450"/>
      <c r="R55" s="450"/>
      <c r="S55" s="450"/>
      <c r="T55" s="450"/>
      <c r="U55" s="450"/>
      <c r="V55" s="450"/>
      <c r="W55" s="450"/>
      <c r="X55" s="450"/>
      <c r="Y55" s="450"/>
      <c r="Z55" s="450"/>
      <c r="AA55" s="450"/>
      <c r="AB55" s="451"/>
      <c r="AC55" s="449" t="s">
        <v>269</v>
      </c>
      <c r="AD55" s="450"/>
      <c r="AE55" s="450"/>
      <c r="AF55" s="450"/>
      <c r="AG55" s="450"/>
      <c r="AH55" s="450"/>
      <c r="AI55" s="450"/>
      <c r="AJ55" s="450"/>
      <c r="AK55" s="450"/>
      <c r="AL55" s="450"/>
      <c r="AM55" s="450"/>
      <c r="AN55" s="450"/>
      <c r="AO55" s="450"/>
      <c r="AP55" s="450"/>
      <c r="AQ55" s="450"/>
      <c r="AR55" s="450"/>
      <c r="AS55" s="450"/>
      <c r="AT55" s="450"/>
      <c r="AU55" s="450"/>
      <c r="AV55" s="450"/>
      <c r="AW55" s="450"/>
      <c r="AX55" s="452"/>
      <c r="AY55">
        <f>COUNTA($G$57,$AC$57)</f>
        <v>0</v>
      </c>
    </row>
    <row r="56" spans="1:51" ht="24.75" customHeight="1" x14ac:dyDescent="0.15">
      <c r="A56" s="1038"/>
      <c r="B56" s="1039"/>
      <c r="C56" s="1039"/>
      <c r="D56" s="1039"/>
      <c r="E56" s="1039"/>
      <c r="F56" s="1040"/>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c r="AY56" s="34">
        <f>$AY$55</f>
        <v>0</v>
      </c>
    </row>
    <row r="57" spans="1:51" ht="24.75" customHeight="1" x14ac:dyDescent="0.15">
      <c r="A57" s="1038"/>
      <c r="B57" s="1039"/>
      <c r="C57" s="1039"/>
      <c r="D57" s="1039"/>
      <c r="E57" s="1039"/>
      <c r="F57" s="1040"/>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8"/>
      <c r="B68" s="1039"/>
      <c r="C68" s="1039"/>
      <c r="D68" s="1039"/>
      <c r="E68" s="1039"/>
      <c r="F68" s="1040"/>
      <c r="G68" s="449" t="s">
        <v>270</v>
      </c>
      <c r="H68" s="450"/>
      <c r="I68" s="450"/>
      <c r="J68" s="450"/>
      <c r="K68" s="450"/>
      <c r="L68" s="450"/>
      <c r="M68" s="450"/>
      <c r="N68" s="450"/>
      <c r="O68" s="450"/>
      <c r="P68" s="450"/>
      <c r="Q68" s="450"/>
      <c r="R68" s="450"/>
      <c r="S68" s="450"/>
      <c r="T68" s="450"/>
      <c r="U68" s="450"/>
      <c r="V68" s="450"/>
      <c r="W68" s="450"/>
      <c r="X68" s="450"/>
      <c r="Y68" s="450"/>
      <c r="Z68" s="450"/>
      <c r="AA68" s="450"/>
      <c r="AB68" s="451"/>
      <c r="AC68" s="449" t="s">
        <v>271</v>
      </c>
      <c r="AD68" s="450"/>
      <c r="AE68" s="450"/>
      <c r="AF68" s="450"/>
      <c r="AG68" s="450"/>
      <c r="AH68" s="450"/>
      <c r="AI68" s="450"/>
      <c r="AJ68" s="450"/>
      <c r="AK68" s="450"/>
      <c r="AL68" s="450"/>
      <c r="AM68" s="450"/>
      <c r="AN68" s="450"/>
      <c r="AO68" s="450"/>
      <c r="AP68" s="450"/>
      <c r="AQ68" s="450"/>
      <c r="AR68" s="450"/>
      <c r="AS68" s="450"/>
      <c r="AT68" s="450"/>
      <c r="AU68" s="450"/>
      <c r="AV68" s="450"/>
      <c r="AW68" s="450"/>
      <c r="AX68" s="452"/>
      <c r="AY68">
        <f>COUNTA($G$70,$AC$70)</f>
        <v>0</v>
      </c>
    </row>
    <row r="69" spans="1:51" ht="25.5" customHeight="1" x14ac:dyDescent="0.15">
      <c r="A69" s="1038"/>
      <c r="B69" s="1039"/>
      <c r="C69" s="1039"/>
      <c r="D69" s="1039"/>
      <c r="E69" s="1039"/>
      <c r="F69" s="1040"/>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c r="AY69" s="34">
        <f>$AY$68</f>
        <v>0</v>
      </c>
    </row>
    <row r="70" spans="1:51" ht="24.75" customHeight="1" x14ac:dyDescent="0.15">
      <c r="A70" s="1038"/>
      <c r="B70" s="1039"/>
      <c r="C70" s="1039"/>
      <c r="D70" s="1039"/>
      <c r="E70" s="1039"/>
      <c r="F70" s="1040"/>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8"/>
      <c r="B81" s="1039"/>
      <c r="C81" s="1039"/>
      <c r="D81" s="1039"/>
      <c r="E81" s="1039"/>
      <c r="F81" s="1040"/>
      <c r="G81" s="449" t="s">
        <v>272</v>
      </c>
      <c r="H81" s="450"/>
      <c r="I81" s="450"/>
      <c r="J81" s="450"/>
      <c r="K81" s="450"/>
      <c r="L81" s="450"/>
      <c r="M81" s="450"/>
      <c r="N81" s="450"/>
      <c r="O81" s="450"/>
      <c r="P81" s="450"/>
      <c r="Q81" s="450"/>
      <c r="R81" s="450"/>
      <c r="S81" s="450"/>
      <c r="T81" s="450"/>
      <c r="U81" s="450"/>
      <c r="V81" s="450"/>
      <c r="W81" s="450"/>
      <c r="X81" s="450"/>
      <c r="Y81" s="450"/>
      <c r="Z81" s="450"/>
      <c r="AA81" s="450"/>
      <c r="AB81" s="451"/>
      <c r="AC81" s="449" t="s">
        <v>273</v>
      </c>
      <c r="AD81" s="450"/>
      <c r="AE81" s="450"/>
      <c r="AF81" s="450"/>
      <c r="AG81" s="450"/>
      <c r="AH81" s="450"/>
      <c r="AI81" s="450"/>
      <c r="AJ81" s="450"/>
      <c r="AK81" s="450"/>
      <c r="AL81" s="450"/>
      <c r="AM81" s="450"/>
      <c r="AN81" s="450"/>
      <c r="AO81" s="450"/>
      <c r="AP81" s="450"/>
      <c r="AQ81" s="450"/>
      <c r="AR81" s="450"/>
      <c r="AS81" s="450"/>
      <c r="AT81" s="450"/>
      <c r="AU81" s="450"/>
      <c r="AV81" s="450"/>
      <c r="AW81" s="450"/>
      <c r="AX81" s="452"/>
      <c r="AY81">
        <f>COUNTA($G$83,$AC$83)</f>
        <v>0</v>
      </c>
    </row>
    <row r="82" spans="1:51" ht="24.75" customHeight="1" x14ac:dyDescent="0.15">
      <c r="A82" s="1038"/>
      <c r="B82" s="1039"/>
      <c r="C82" s="1039"/>
      <c r="D82" s="1039"/>
      <c r="E82" s="1039"/>
      <c r="F82" s="1040"/>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c r="AY82" s="34">
        <f>$AY$81</f>
        <v>0</v>
      </c>
    </row>
    <row r="83" spans="1:51" ht="24.75" customHeight="1" x14ac:dyDescent="0.15">
      <c r="A83" s="1038"/>
      <c r="B83" s="1039"/>
      <c r="C83" s="1039"/>
      <c r="D83" s="1039"/>
      <c r="E83" s="1039"/>
      <c r="F83" s="1040"/>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8"/>
      <c r="B94" s="1039"/>
      <c r="C94" s="1039"/>
      <c r="D94" s="1039"/>
      <c r="E94" s="1039"/>
      <c r="F94" s="1040"/>
      <c r="G94" s="449" t="s">
        <v>274</v>
      </c>
      <c r="H94" s="450"/>
      <c r="I94" s="450"/>
      <c r="J94" s="450"/>
      <c r="K94" s="450"/>
      <c r="L94" s="450"/>
      <c r="M94" s="450"/>
      <c r="N94" s="450"/>
      <c r="O94" s="450"/>
      <c r="P94" s="450"/>
      <c r="Q94" s="450"/>
      <c r="R94" s="450"/>
      <c r="S94" s="450"/>
      <c r="T94" s="450"/>
      <c r="U94" s="450"/>
      <c r="V94" s="450"/>
      <c r="W94" s="450"/>
      <c r="X94" s="450"/>
      <c r="Y94" s="450"/>
      <c r="Z94" s="450"/>
      <c r="AA94" s="450"/>
      <c r="AB94" s="451"/>
      <c r="AC94" s="449" t="s">
        <v>184</v>
      </c>
      <c r="AD94" s="450"/>
      <c r="AE94" s="450"/>
      <c r="AF94" s="450"/>
      <c r="AG94" s="450"/>
      <c r="AH94" s="450"/>
      <c r="AI94" s="450"/>
      <c r="AJ94" s="450"/>
      <c r="AK94" s="450"/>
      <c r="AL94" s="450"/>
      <c r="AM94" s="450"/>
      <c r="AN94" s="450"/>
      <c r="AO94" s="450"/>
      <c r="AP94" s="450"/>
      <c r="AQ94" s="450"/>
      <c r="AR94" s="450"/>
      <c r="AS94" s="450"/>
      <c r="AT94" s="450"/>
      <c r="AU94" s="450"/>
      <c r="AV94" s="450"/>
      <c r="AW94" s="450"/>
      <c r="AX94" s="452"/>
      <c r="AY94">
        <f>COUNTA($G$96,$AC$96)</f>
        <v>0</v>
      </c>
    </row>
    <row r="95" spans="1:51" ht="24.75" customHeight="1" x14ac:dyDescent="0.15">
      <c r="A95" s="1038"/>
      <c r="B95" s="1039"/>
      <c r="C95" s="1039"/>
      <c r="D95" s="1039"/>
      <c r="E95" s="1039"/>
      <c r="F95" s="1040"/>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c r="AY95" s="34">
        <f>$AY$94</f>
        <v>0</v>
      </c>
    </row>
    <row r="96" spans="1:51" ht="24.75" customHeight="1" x14ac:dyDescent="0.15">
      <c r="A96" s="1038"/>
      <c r="B96" s="1039"/>
      <c r="C96" s="1039"/>
      <c r="D96" s="1039"/>
      <c r="E96" s="1039"/>
      <c r="F96" s="1040"/>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9" t="s">
        <v>185</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275</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c r="AY108">
        <f>COUNTA($G$110,$AC$110)</f>
        <v>0</v>
      </c>
    </row>
    <row r="109" spans="1:51" ht="24.75" customHeight="1" x14ac:dyDescent="0.15">
      <c r="A109" s="1038"/>
      <c r="B109" s="1039"/>
      <c r="C109" s="1039"/>
      <c r="D109" s="1039"/>
      <c r="E109" s="1039"/>
      <c r="F109" s="1040"/>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c r="AY109" s="34">
        <f>$AY$108</f>
        <v>0</v>
      </c>
    </row>
    <row r="110" spans="1:51" ht="24.75" customHeight="1" x14ac:dyDescent="0.15">
      <c r="A110" s="1038"/>
      <c r="B110" s="1039"/>
      <c r="C110" s="1039"/>
      <c r="D110" s="1039"/>
      <c r="E110" s="1039"/>
      <c r="F110" s="1040"/>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8"/>
      <c r="B121" s="1039"/>
      <c r="C121" s="1039"/>
      <c r="D121" s="1039"/>
      <c r="E121" s="1039"/>
      <c r="F121" s="1040"/>
      <c r="G121" s="449" t="s">
        <v>276</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277</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c r="AY121">
        <f>COUNTA($G$123,$AC$123)</f>
        <v>0</v>
      </c>
    </row>
    <row r="122" spans="1:51" ht="25.5" customHeight="1" x14ac:dyDescent="0.15">
      <c r="A122" s="1038"/>
      <c r="B122" s="1039"/>
      <c r="C122" s="1039"/>
      <c r="D122" s="1039"/>
      <c r="E122" s="1039"/>
      <c r="F122" s="1040"/>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c r="AY122" s="34">
        <f>$AY$121</f>
        <v>0</v>
      </c>
    </row>
    <row r="123" spans="1:51" ht="24.75" customHeight="1" x14ac:dyDescent="0.15">
      <c r="A123" s="1038"/>
      <c r="B123" s="1039"/>
      <c r="C123" s="1039"/>
      <c r="D123" s="1039"/>
      <c r="E123" s="1039"/>
      <c r="F123" s="1040"/>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8"/>
      <c r="B134" s="1039"/>
      <c r="C134" s="1039"/>
      <c r="D134" s="1039"/>
      <c r="E134" s="1039"/>
      <c r="F134" s="1040"/>
      <c r="G134" s="449" t="s">
        <v>278</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279</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c r="AY134">
        <f>COUNTA($G$136,$AC$136)</f>
        <v>0</v>
      </c>
    </row>
    <row r="135" spans="1:51" ht="24.75" customHeight="1" x14ac:dyDescent="0.15">
      <c r="A135" s="1038"/>
      <c r="B135" s="1039"/>
      <c r="C135" s="1039"/>
      <c r="D135" s="1039"/>
      <c r="E135" s="1039"/>
      <c r="F135" s="1040"/>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c r="AY135" s="34">
        <f>$AY$134</f>
        <v>0</v>
      </c>
    </row>
    <row r="136" spans="1:51" ht="24.75" customHeight="1" x14ac:dyDescent="0.15">
      <c r="A136" s="1038"/>
      <c r="B136" s="1039"/>
      <c r="C136" s="1039"/>
      <c r="D136" s="1039"/>
      <c r="E136" s="1039"/>
      <c r="F136" s="1040"/>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8"/>
      <c r="B147" s="1039"/>
      <c r="C147" s="1039"/>
      <c r="D147" s="1039"/>
      <c r="E147" s="1039"/>
      <c r="F147" s="1040"/>
      <c r="G147" s="449" t="s">
        <v>280</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186</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c r="AY147">
        <f>COUNTA($G$149,$AC$149)</f>
        <v>0</v>
      </c>
    </row>
    <row r="148" spans="1:51" ht="24.75" customHeight="1" x14ac:dyDescent="0.15">
      <c r="A148" s="1038"/>
      <c r="B148" s="1039"/>
      <c r="C148" s="1039"/>
      <c r="D148" s="1039"/>
      <c r="E148" s="1039"/>
      <c r="F148" s="1040"/>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c r="AY148" s="34">
        <f>$AY$147</f>
        <v>0</v>
      </c>
    </row>
    <row r="149" spans="1:51" ht="24.75" customHeight="1" x14ac:dyDescent="0.15">
      <c r="A149" s="1038"/>
      <c r="B149" s="1039"/>
      <c r="C149" s="1039"/>
      <c r="D149" s="1039"/>
      <c r="E149" s="1039"/>
      <c r="F149" s="1040"/>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9" t="s">
        <v>187</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281</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c r="AY161">
        <f>COUNTA($G$163,$AC$163)</f>
        <v>0</v>
      </c>
    </row>
    <row r="162" spans="1:51" ht="24.75" customHeight="1" x14ac:dyDescent="0.15">
      <c r="A162" s="1038"/>
      <c r="B162" s="1039"/>
      <c r="C162" s="1039"/>
      <c r="D162" s="1039"/>
      <c r="E162" s="1039"/>
      <c r="F162" s="1040"/>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c r="AY162" s="34">
        <f>$AY$161</f>
        <v>0</v>
      </c>
    </row>
    <row r="163" spans="1:51" ht="24.75" customHeight="1" x14ac:dyDescent="0.15">
      <c r="A163" s="1038"/>
      <c r="B163" s="1039"/>
      <c r="C163" s="1039"/>
      <c r="D163" s="1039"/>
      <c r="E163" s="1039"/>
      <c r="F163" s="1040"/>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8"/>
      <c r="B174" s="1039"/>
      <c r="C174" s="1039"/>
      <c r="D174" s="1039"/>
      <c r="E174" s="1039"/>
      <c r="F174" s="1040"/>
      <c r="G174" s="449" t="s">
        <v>282</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283</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c r="AY174">
        <f>COUNTA($G$176,$AC$176)</f>
        <v>0</v>
      </c>
    </row>
    <row r="175" spans="1:51" ht="25.5" customHeight="1" x14ac:dyDescent="0.15">
      <c r="A175" s="1038"/>
      <c r="B175" s="1039"/>
      <c r="C175" s="1039"/>
      <c r="D175" s="1039"/>
      <c r="E175" s="1039"/>
      <c r="F175" s="1040"/>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c r="AY175" s="34">
        <f>$AY$174</f>
        <v>0</v>
      </c>
    </row>
    <row r="176" spans="1:51" ht="24.75" customHeight="1" x14ac:dyDescent="0.15">
      <c r="A176" s="1038"/>
      <c r="B176" s="1039"/>
      <c r="C176" s="1039"/>
      <c r="D176" s="1039"/>
      <c r="E176" s="1039"/>
      <c r="F176" s="1040"/>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8"/>
      <c r="B187" s="1039"/>
      <c r="C187" s="1039"/>
      <c r="D187" s="1039"/>
      <c r="E187" s="1039"/>
      <c r="F187" s="1040"/>
      <c r="G187" s="449" t="s">
        <v>285</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284</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c r="AY187">
        <f>COUNTA($G$189,$AC$189)</f>
        <v>0</v>
      </c>
    </row>
    <row r="188" spans="1:51" ht="24.75" customHeight="1" x14ac:dyDescent="0.15">
      <c r="A188" s="1038"/>
      <c r="B188" s="1039"/>
      <c r="C188" s="1039"/>
      <c r="D188" s="1039"/>
      <c r="E188" s="1039"/>
      <c r="F188" s="1040"/>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c r="AY188" s="34">
        <f>$AY$187</f>
        <v>0</v>
      </c>
    </row>
    <row r="189" spans="1:51" ht="24.75" customHeight="1" x14ac:dyDescent="0.15">
      <c r="A189" s="1038"/>
      <c r="B189" s="1039"/>
      <c r="C189" s="1039"/>
      <c r="D189" s="1039"/>
      <c r="E189" s="1039"/>
      <c r="F189" s="1040"/>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8"/>
      <c r="B200" s="1039"/>
      <c r="C200" s="1039"/>
      <c r="D200" s="1039"/>
      <c r="E200" s="1039"/>
      <c r="F200" s="1040"/>
      <c r="G200" s="449" t="s">
        <v>286</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188</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c r="AY200">
        <f>COUNTA($G$202,$AC$202)</f>
        <v>0</v>
      </c>
    </row>
    <row r="201" spans="1:51" ht="24.75" customHeight="1" x14ac:dyDescent="0.15">
      <c r="A201" s="1038"/>
      <c r="B201" s="1039"/>
      <c r="C201" s="1039"/>
      <c r="D201" s="1039"/>
      <c r="E201" s="1039"/>
      <c r="F201" s="1040"/>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c r="AY201" s="34">
        <f>$AY$200</f>
        <v>0</v>
      </c>
    </row>
    <row r="202" spans="1:51" ht="24.75" customHeight="1" x14ac:dyDescent="0.15">
      <c r="A202" s="1038"/>
      <c r="B202" s="1039"/>
      <c r="C202" s="1039"/>
      <c r="D202" s="1039"/>
      <c r="E202" s="1039"/>
      <c r="F202" s="1040"/>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9" t="s">
        <v>189</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287</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c r="AY214">
        <f>COUNTA($G$216,$AC$216)</f>
        <v>0</v>
      </c>
    </row>
    <row r="215" spans="1:51" ht="24.75" customHeight="1" x14ac:dyDescent="0.15">
      <c r="A215" s="1038"/>
      <c r="B215" s="1039"/>
      <c r="C215" s="1039"/>
      <c r="D215" s="1039"/>
      <c r="E215" s="1039"/>
      <c r="F215" s="1040"/>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c r="AY215" s="34">
        <f>$AY$214</f>
        <v>0</v>
      </c>
    </row>
    <row r="216" spans="1:51" ht="24.75" customHeight="1" x14ac:dyDescent="0.15">
      <c r="A216" s="1038"/>
      <c r="B216" s="1039"/>
      <c r="C216" s="1039"/>
      <c r="D216" s="1039"/>
      <c r="E216" s="1039"/>
      <c r="F216" s="1040"/>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8"/>
      <c r="B227" s="1039"/>
      <c r="C227" s="1039"/>
      <c r="D227" s="1039"/>
      <c r="E227" s="1039"/>
      <c r="F227" s="1040"/>
      <c r="G227" s="449" t="s">
        <v>288</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289</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c r="AY227">
        <f>COUNTA($G$229,$AC$229)</f>
        <v>0</v>
      </c>
    </row>
    <row r="228" spans="1:51" ht="25.5" customHeight="1" x14ac:dyDescent="0.15">
      <c r="A228" s="1038"/>
      <c r="B228" s="1039"/>
      <c r="C228" s="1039"/>
      <c r="D228" s="1039"/>
      <c r="E228" s="1039"/>
      <c r="F228" s="1040"/>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c r="AY228" s="34">
        <f>$AY$227</f>
        <v>0</v>
      </c>
    </row>
    <row r="229" spans="1:51" ht="24.75" customHeight="1" x14ac:dyDescent="0.15">
      <c r="A229" s="1038"/>
      <c r="B229" s="1039"/>
      <c r="C229" s="1039"/>
      <c r="D229" s="1039"/>
      <c r="E229" s="1039"/>
      <c r="F229" s="1040"/>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8"/>
      <c r="B240" s="1039"/>
      <c r="C240" s="1039"/>
      <c r="D240" s="1039"/>
      <c r="E240" s="1039"/>
      <c r="F240" s="1040"/>
      <c r="G240" s="449" t="s">
        <v>290</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291</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c r="AY240">
        <f>COUNTA($G$242,$AC$242)</f>
        <v>0</v>
      </c>
    </row>
    <row r="241" spans="1:51" ht="24.75" customHeight="1" x14ac:dyDescent="0.15">
      <c r="A241" s="1038"/>
      <c r="B241" s="1039"/>
      <c r="C241" s="1039"/>
      <c r="D241" s="1039"/>
      <c r="E241" s="1039"/>
      <c r="F241" s="1040"/>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c r="AY241" s="34">
        <f>$AY$240</f>
        <v>0</v>
      </c>
    </row>
    <row r="242" spans="1:51" ht="24.75" customHeight="1" x14ac:dyDescent="0.15">
      <c r="A242" s="1038"/>
      <c r="B242" s="1039"/>
      <c r="C242" s="1039"/>
      <c r="D242" s="1039"/>
      <c r="E242" s="1039"/>
      <c r="F242" s="1040"/>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8"/>
      <c r="B253" s="1039"/>
      <c r="C253" s="1039"/>
      <c r="D253" s="1039"/>
      <c r="E253" s="1039"/>
      <c r="F253" s="1040"/>
      <c r="G253" s="449" t="s">
        <v>292</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190</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c r="AY253">
        <f>COUNTA($G$255,$AC$255)</f>
        <v>0</v>
      </c>
    </row>
    <row r="254" spans="1:51" ht="24.75" customHeight="1" x14ac:dyDescent="0.15">
      <c r="A254" s="1038"/>
      <c r="B254" s="1039"/>
      <c r="C254" s="1039"/>
      <c r="D254" s="1039"/>
      <c r="E254" s="1039"/>
      <c r="F254" s="1040"/>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c r="AY254" s="34">
        <f>$AY$253</f>
        <v>0</v>
      </c>
    </row>
    <row r="255" spans="1:51" ht="24.75" customHeight="1" x14ac:dyDescent="0.15">
      <c r="A255" s="1038"/>
      <c r="B255" s="1039"/>
      <c r="C255" s="1039"/>
      <c r="D255" s="1039"/>
      <c r="E255" s="1039"/>
      <c r="F255" s="1040"/>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7" sqref="Y7:AD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256</v>
      </c>
      <c r="AI3" s="347"/>
      <c r="AJ3" s="347"/>
      <c r="AK3" s="347"/>
      <c r="AL3" s="347" t="s">
        <v>21</v>
      </c>
      <c r="AM3" s="347"/>
      <c r="AN3" s="347"/>
      <c r="AO3" s="422"/>
      <c r="AP3" s="423" t="s">
        <v>296</v>
      </c>
      <c r="AQ3" s="423"/>
      <c r="AR3" s="423"/>
      <c r="AS3" s="423"/>
      <c r="AT3" s="423"/>
      <c r="AU3" s="423"/>
      <c r="AV3" s="423"/>
      <c r="AW3" s="423"/>
      <c r="AX3" s="423"/>
      <c r="AY3">
        <f>$AY$2</f>
        <v>0</v>
      </c>
    </row>
    <row r="4" spans="1:51" ht="26.25" customHeight="1" x14ac:dyDescent="0.15">
      <c r="A4" s="1059">
        <v>1</v>
      </c>
      <c r="B4" s="105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9">
        <v>2</v>
      </c>
      <c r="B5" s="105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9">
        <v>3</v>
      </c>
      <c r="B6" s="105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9">
        <v>4</v>
      </c>
      <c r="B7" s="105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9">
        <v>5</v>
      </c>
      <c r="B8" s="105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9">
        <v>6</v>
      </c>
      <c r="B9" s="105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9">
        <v>7</v>
      </c>
      <c r="B10" s="105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9">
        <v>8</v>
      </c>
      <c r="B11" s="105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9">
        <v>9</v>
      </c>
      <c r="B12" s="105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9">
        <v>10</v>
      </c>
      <c r="B13" s="105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9">
        <v>11</v>
      </c>
      <c r="B14" s="105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9">
        <v>12</v>
      </c>
      <c r="B15" s="105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9">
        <v>13</v>
      </c>
      <c r="B16" s="105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9">
        <v>14</v>
      </c>
      <c r="B17" s="105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9">
        <v>15</v>
      </c>
      <c r="B18" s="105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9">
        <v>16</v>
      </c>
      <c r="B19" s="105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9">
        <v>17</v>
      </c>
      <c r="B20" s="105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9">
        <v>18</v>
      </c>
      <c r="B21" s="105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9">
        <v>19</v>
      </c>
      <c r="B22" s="105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9">
        <v>20</v>
      </c>
      <c r="B23" s="105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9">
        <v>21</v>
      </c>
      <c r="B24" s="105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9">
        <v>22</v>
      </c>
      <c r="B25" s="105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9">
        <v>23</v>
      </c>
      <c r="B26" s="105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9">
        <v>24</v>
      </c>
      <c r="B27" s="105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9">
        <v>25</v>
      </c>
      <c r="B28" s="105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9">
        <v>26</v>
      </c>
      <c r="B29" s="105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9">
        <v>27</v>
      </c>
      <c r="B30" s="105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9">
        <v>28</v>
      </c>
      <c r="B31" s="105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9">
        <v>29</v>
      </c>
      <c r="B32" s="105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9">
        <v>30</v>
      </c>
      <c r="B33" s="105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256</v>
      </c>
      <c r="AI36" s="347"/>
      <c r="AJ36" s="347"/>
      <c r="AK36" s="347"/>
      <c r="AL36" s="347" t="s">
        <v>21</v>
      </c>
      <c r="AM36" s="347"/>
      <c r="AN36" s="347"/>
      <c r="AO36" s="422"/>
      <c r="AP36" s="423" t="s">
        <v>296</v>
      </c>
      <c r="AQ36" s="423"/>
      <c r="AR36" s="423"/>
      <c r="AS36" s="423"/>
      <c r="AT36" s="423"/>
      <c r="AU36" s="423"/>
      <c r="AV36" s="423"/>
      <c r="AW36" s="423"/>
      <c r="AX36" s="423"/>
      <c r="AY36">
        <f>$AY$34</f>
        <v>0</v>
      </c>
    </row>
    <row r="37" spans="1:51" ht="26.25" customHeight="1" x14ac:dyDescent="0.15">
      <c r="A37" s="1059">
        <v>1</v>
      </c>
      <c r="B37" s="105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9">
        <v>2</v>
      </c>
      <c r="B38" s="105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9">
        <v>3</v>
      </c>
      <c r="B39" s="105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9">
        <v>4</v>
      </c>
      <c r="B40" s="105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9">
        <v>5</v>
      </c>
      <c r="B41" s="105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9">
        <v>6</v>
      </c>
      <c r="B42" s="105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9">
        <v>7</v>
      </c>
      <c r="B43" s="105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9">
        <v>8</v>
      </c>
      <c r="B44" s="105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9">
        <v>9</v>
      </c>
      <c r="B45" s="105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9">
        <v>10</v>
      </c>
      <c r="B46" s="105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9">
        <v>11</v>
      </c>
      <c r="B47" s="105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9">
        <v>12</v>
      </c>
      <c r="B48" s="105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9">
        <v>13</v>
      </c>
      <c r="B49" s="105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9">
        <v>14</v>
      </c>
      <c r="B50" s="105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9">
        <v>15</v>
      </c>
      <c r="B51" s="105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9">
        <v>16</v>
      </c>
      <c r="B52" s="105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9">
        <v>17</v>
      </c>
      <c r="B53" s="105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9">
        <v>18</v>
      </c>
      <c r="B54" s="105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9">
        <v>19</v>
      </c>
      <c r="B55" s="105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9">
        <v>20</v>
      </c>
      <c r="B56" s="105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9">
        <v>21</v>
      </c>
      <c r="B57" s="105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9">
        <v>22</v>
      </c>
      <c r="B58" s="105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9">
        <v>23</v>
      </c>
      <c r="B59" s="105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9">
        <v>24</v>
      </c>
      <c r="B60" s="105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9">
        <v>25</v>
      </c>
      <c r="B61" s="105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9">
        <v>26</v>
      </c>
      <c r="B62" s="105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9">
        <v>27</v>
      </c>
      <c r="B63" s="105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9">
        <v>28</v>
      </c>
      <c r="B64" s="105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9">
        <v>29</v>
      </c>
      <c r="B65" s="105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9">
        <v>30</v>
      </c>
      <c r="B66" s="105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256</v>
      </c>
      <c r="AI69" s="347"/>
      <c r="AJ69" s="347"/>
      <c r="AK69" s="347"/>
      <c r="AL69" s="347" t="s">
        <v>21</v>
      </c>
      <c r="AM69" s="347"/>
      <c r="AN69" s="347"/>
      <c r="AO69" s="422"/>
      <c r="AP69" s="423" t="s">
        <v>296</v>
      </c>
      <c r="AQ69" s="423"/>
      <c r="AR69" s="423"/>
      <c r="AS69" s="423"/>
      <c r="AT69" s="423"/>
      <c r="AU69" s="423"/>
      <c r="AV69" s="423"/>
      <c r="AW69" s="423"/>
      <c r="AX69" s="423"/>
      <c r="AY69" s="34">
        <f t="shared" ref="AY69:AY70" si="0">$AY$67</f>
        <v>0</v>
      </c>
    </row>
    <row r="70" spans="1:51" ht="26.25" customHeight="1" x14ac:dyDescent="0.15">
      <c r="A70" s="1059">
        <v>1</v>
      </c>
      <c r="B70" s="105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9">
        <v>2</v>
      </c>
      <c r="B71" s="105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9">
        <v>3</v>
      </c>
      <c r="B72" s="105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9">
        <v>4</v>
      </c>
      <c r="B73" s="105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9">
        <v>5</v>
      </c>
      <c r="B74" s="105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9">
        <v>6</v>
      </c>
      <c r="B75" s="105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9">
        <v>7</v>
      </c>
      <c r="B76" s="105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9">
        <v>8</v>
      </c>
      <c r="B77" s="105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9">
        <v>9</v>
      </c>
      <c r="B78" s="105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9">
        <v>10</v>
      </c>
      <c r="B79" s="105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9">
        <v>11</v>
      </c>
      <c r="B80" s="105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9">
        <v>12</v>
      </c>
      <c r="B81" s="105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9">
        <v>13</v>
      </c>
      <c r="B82" s="105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9">
        <v>14</v>
      </c>
      <c r="B83" s="105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9">
        <v>15</v>
      </c>
      <c r="B84" s="105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9">
        <v>16</v>
      </c>
      <c r="B85" s="105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9">
        <v>17</v>
      </c>
      <c r="B86" s="105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9">
        <v>18</v>
      </c>
      <c r="B87" s="105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9">
        <v>19</v>
      </c>
      <c r="B88" s="105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9">
        <v>20</v>
      </c>
      <c r="B89" s="105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9">
        <v>21</v>
      </c>
      <c r="B90" s="105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9">
        <v>22</v>
      </c>
      <c r="B91" s="105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9">
        <v>23</v>
      </c>
      <c r="B92" s="105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9">
        <v>24</v>
      </c>
      <c r="B93" s="105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9">
        <v>25</v>
      </c>
      <c r="B94" s="105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9">
        <v>26</v>
      </c>
      <c r="B95" s="105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9">
        <v>27</v>
      </c>
      <c r="B96" s="105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9">
        <v>28</v>
      </c>
      <c r="B97" s="105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9">
        <v>29</v>
      </c>
      <c r="B98" s="105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9">
        <v>30</v>
      </c>
      <c r="B99" s="105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256</v>
      </c>
      <c r="AI102" s="347"/>
      <c r="AJ102" s="347"/>
      <c r="AK102" s="347"/>
      <c r="AL102" s="347" t="s">
        <v>21</v>
      </c>
      <c r="AM102" s="347"/>
      <c r="AN102" s="347"/>
      <c r="AO102" s="422"/>
      <c r="AP102" s="423" t="s">
        <v>296</v>
      </c>
      <c r="AQ102" s="423"/>
      <c r="AR102" s="423"/>
      <c r="AS102" s="423"/>
      <c r="AT102" s="423"/>
      <c r="AU102" s="423"/>
      <c r="AV102" s="423"/>
      <c r="AW102" s="423"/>
      <c r="AX102" s="423"/>
      <c r="AY102" s="34">
        <f t="shared" ref="AY102:AY103" si="1">$AY$100</f>
        <v>0</v>
      </c>
    </row>
    <row r="103" spans="1:51" ht="26.25" customHeight="1" x14ac:dyDescent="0.15">
      <c r="A103" s="1059">
        <v>1</v>
      </c>
      <c r="B103" s="105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9">
        <v>2</v>
      </c>
      <c r="B104" s="105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9">
        <v>3</v>
      </c>
      <c r="B105" s="105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9">
        <v>4</v>
      </c>
      <c r="B106" s="105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9">
        <v>5</v>
      </c>
      <c r="B107" s="105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9">
        <v>6</v>
      </c>
      <c r="B108" s="105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9">
        <v>7</v>
      </c>
      <c r="B109" s="105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9">
        <v>8</v>
      </c>
      <c r="B110" s="105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9">
        <v>9</v>
      </c>
      <c r="B111" s="105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9">
        <v>10</v>
      </c>
      <c r="B112" s="105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9">
        <v>11</v>
      </c>
      <c r="B113" s="105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9">
        <v>12</v>
      </c>
      <c r="B114" s="105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9">
        <v>13</v>
      </c>
      <c r="B115" s="105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9">
        <v>14</v>
      </c>
      <c r="B116" s="105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9">
        <v>15</v>
      </c>
      <c r="B117" s="105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9">
        <v>16</v>
      </c>
      <c r="B118" s="105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9">
        <v>17</v>
      </c>
      <c r="B119" s="105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9">
        <v>18</v>
      </c>
      <c r="B120" s="105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9">
        <v>19</v>
      </c>
      <c r="B121" s="105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9">
        <v>20</v>
      </c>
      <c r="B122" s="105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9">
        <v>21</v>
      </c>
      <c r="B123" s="105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9">
        <v>22</v>
      </c>
      <c r="B124" s="105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9">
        <v>23</v>
      </c>
      <c r="B125" s="105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9">
        <v>24</v>
      </c>
      <c r="B126" s="105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9">
        <v>25</v>
      </c>
      <c r="B127" s="105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9">
        <v>26</v>
      </c>
      <c r="B128" s="105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9">
        <v>27</v>
      </c>
      <c r="B129" s="105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9">
        <v>28</v>
      </c>
      <c r="B130" s="105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9">
        <v>29</v>
      </c>
      <c r="B131" s="105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9">
        <v>30</v>
      </c>
      <c r="B132" s="105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256</v>
      </c>
      <c r="AI135" s="347"/>
      <c r="AJ135" s="347"/>
      <c r="AK135" s="347"/>
      <c r="AL135" s="347" t="s">
        <v>21</v>
      </c>
      <c r="AM135" s="347"/>
      <c r="AN135" s="347"/>
      <c r="AO135" s="422"/>
      <c r="AP135" s="423" t="s">
        <v>296</v>
      </c>
      <c r="AQ135" s="423"/>
      <c r="AR135" s="423"/>
      <c r="AS135" s="423"/>
      <c r="AT135" s="423"/>
      <c r="AU135" s="423"/>
      <c r="AV135" s="423"/>
      <c r="AW135" s="423"/>
      <c r="AX135" s="423"/>
      <c r="AY135" s="34">
        <f t="shared" ref="AY135:AY136" si="2">$AY$133</f>
        <v>0</v>
      </c>
    </row>
    <row r="136" spans="1:51" ht="26.25" customHeight="1" x14ac:dyDescent="0.15">
      <c r="A136" s="1059">
        <v>1</v>
      </c>
      <c r="B136" s="105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9">
        <v>2</v>
      </c>
      <c r="B137" s="105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9">
        <v>3</v>
      </c>
      <c r="B138" s="105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9">
        <v>4</v>
      </c>
      <c r="B139" s="105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9">
        <v>5</v>
      </c>
      <c r="B140" s="105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9">
        <v>6</v>
      </c>
      <c r="B141" s="105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9">
        <v>7</v>
      </c>
      <c r="B142" s="105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9">
        <v>8</v>
      </c>
      <c r="B143" s="105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9">
        <v>9</v>
      </c>
      <c r="B144" s="105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9">
        <v>10</v>
      </c>
      <c r="B145" s="105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9">
        <v>11</v>
      </c>
      <c r="B146" s="105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9">
        <v>12</v>
      </c>
      <c r="B147" s="105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9">
        <v>13</v>
      </c>
      <c r="B148" s="105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9">
        <v>14</v>
      </c>
      <c r="B149" s="105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9">
        <v>15</v>
      </c>
      <c r="B150" s="105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9">
        <v>16</v>
      </c>
      <c r="B151" s="105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9">
        <v>17</v>
      </c>
      <c r="B152" s="105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9">
        <v>18</v>
      </c>
      <c r="B153" s="105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9">
        <v>19</v>
      </c>
      <c r="B154" s="105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9">
        <v>20</v>
      </c>
      <c r="B155" s="105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9">
        <v>21</v>
      </c>
      <c r="B156" s="105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9">
        <v>22</v>
      </c>
      <c r="B157" s="105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9">
        <v>23</v>
      </c>
      <c r="B158" s="105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9">
        <v>24</v>
      </c>
      <c r="B159" s="105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9">
        <v>25</v>
      </c>
      <c r="B160" s="105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9">
        <v>26</v>
      </c>
      <c r="B161" s="105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9">
        <v>27</v>
      </c>
      <c r="B162" s="105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9">
        <v>28</v>
      </c>
      <c r="B163" s="105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9">
        <v>29</v>
      </c>
      <c r="B164" s="105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9">
        <v>30</v>
      </c>
      <c r="B165" s="105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256</v>
      </c>
      <c r="AI168" s="347"/>
      <c r="AJ168" s="347"/>
      <c r="AK168" s="347"/>
      <c r="AL168" s="347" t="s">
        <v>21</v>
      </c>
      <c r="AM168" s="347"/>
      <c r="AN168" s="347"/>
      <c r="AO168" s="422"/>
      <c r="AP168" s="423" t="s">
        <v>296</v>
      </c>
      <c r="AQ168" s="423"/>
      <c r="AR168" s="423"/>
      <c r="AS168" s="423"/>
      <c r="AT168" s="423"/>
      <c r="AU168" s="423"/>
      <c r="AV168" s="423"/>
      <c r="AW168" s="423"/>
      <c r="AX168" s="423"/>
      <c r="AY168" s="34">
        <f t="shared" ref="AY168:AY169" si="3">$AY$166</f>
        <v>0</v>
      </c>
    </row>
    <row r="169" spans="1:51" ht="26.25" customHeight="1" x14ac:dyDescent="0.15">
      <c r="A169" s="1059">
        <v>1</v>
      </c>
      <c r="B169" s="105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9">
        <v>2</v>
      </c>
      <c r="B170" s="105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9">
        <v>3</v>
      </c>
      <c r="B171" s="105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9">
        <v>4</v>
      </c>
      <c r="B172" s="105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9">
        <v>5</v>
      </c>
      <c r="B173" s="105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9">
        <v>6</v>
      </c>
      <c r="B174" s="105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9">
        <v>7</v>
      </c>
      <c r="B175" s="105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9">
        <v>8</v>
      </c>
      <c r="B176" s="105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9">
        <v>9</v>
      </c>
      <c r="B177" s="105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9">
        <v>10</v>
      </c>
      <c r="B178" s="105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9">
        <v>11</v>
      </c>
      <c r="B179" s="105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9">
        <v>12</v>
      </c>
      <c r="B180" s="105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9">
        <v>13</v>
      </c>
      <c r="B181" s="105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9">
        <v>14</v>
      </c>
      <c r="B182" s="105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9">
        <v>15</v>
      </c>
      <c r="B183" s="105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9">
        <v>16</v>
      </c>
      <c r="B184" s="105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9">
        <v>17</v>
      </c>
      <c r="B185" s="105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9">
        <v>18</v>
      </c>
      <c r="B186" s="105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9">
        <v>19</v>
      </c>
      <c r="B187" s="105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9">
        <v>20</v>
      </c>
      <c r="B188" s="105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9">
        <v>21</v>
      </c>
      <c r="B189" s="105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9">
        <v>22</v>
      </c>
      <c r="B190" s="105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9">
        <v>23</v>
      </c>
      <c r="B191" s="105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9">
        <v>24</v>
      </c>
      <c r="B192" s="105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9">
        <v>25</v>
      </c>
      <c r="B193" s="105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9">
        <v>26</v>
      </c>
      <c r="B194" s="105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9">
        <v>27</v>
      </c>
      <c r="B195" s="105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9">
        <v>28</v>
      </c>
      <c r="B196" s="105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9">
        <v>29</v>
      </c>
      <c r="B197" s="105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9">
        <v>30</v>
      </c>
      <c r="B198" s="105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256</v>
      </c>
      <c r="AI201" s="347"/>
      <c r="AJ201" s="347"/>
      <c r="AK201" s="347"/>
      <c r="AL201" s="347" t="s">
        <v>21</v>
      </c>
      <c r="AM201" s="347"/>
      <c r="AN201" s="347"/>
      <c r="AO201" s="422"/>
      <c r="AP201" s="423" t="s">
        <v>296</v>
      </c>
      <c r="AQ201" s="423"/>
      <c r="AR201" s="423"/>
      <c r="AS201" s="423"/>
      <c r="AT201" s="423"/>
      <c r="AU201" s="423"/>
      <c r="AV201" s="423"/>
      <c r="AW201" s="423"/>
      <c r="AX201" s="423"/>
      <c r="AY201" s="34">
        <f t="shared" ref="AY201:AY202" si="4">$AY$199</f>
        <v>0</v>
      </c>
    </row>
    <row r="202" spans="1:51" ht="26.25" customHeight="1" x14ac:dyDescent="0.15">
      <c r="A202" s="1059">
        <v>1</v>
      </c>
      <c r="B202" s="105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9">
        <v>2</v>
      </c>
      <c r="B203" s="105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9">
        <v>3</v>
      </c>
      <c r="B204" s="105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9">
        <v>4</v>
      </c>
      <c r="B205" s="105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9">
        <v>5</v>
      </c>
      <c r="B206" s="105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9">
        <v>6</v>
      </c>
      <c r="B207" s="105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9">
        <v>7</v>
      </c>
      <c r="B208" s="105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9">
        <v>8</v>
      </c>
      <c r="B209" s="105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9">
        <v>9</v>
      </c>
      <c r="B210" s="105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9">
        <v>10</v>
      </c>
      <c r="B211" s="105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9">
        <v>11</v>
      </c>
      <c r="B212" s="105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9">
        <v>12</v>
      </c>
      <c r="B213" s="105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9">
        <v>13</v>
      </c>
      <c r="B214" s="105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9">
        <v>14</v>
      </c>
      <c r="B215" s="105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9">
        <v>15</v>
      </c>
      <c r="B216" s="105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9">
        <v>16</v>
      </c>
      <c r="B217" s="105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9">
        <v>17</v>
      </c>
      <c r="B218" s="105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9">
        <v>18</v>
      </c>
      <c r="B219" s="105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9">
        <v>19</v>
      </c>
      <c r="B220" s="105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9">
        <v>20</v>
      </c>
      <c r="B221" s="105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9">
        <v>21</v>
      </c>
      <c r="B222" s="105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9">
        <v>22</v>
      </c>
      <c r="B223" s="105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9">
        <v>23</v>
      </c>
      <c r="B224" s="105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9">
        <v>24</v>
      </c>
      <c r="B225" s="105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9">
        <v>25</v>
      </c>
      <c r="B226" s="105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9">
        <v>26</v>
      </c>
      <c r="B227" s="105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9">
        <v>27</v>
      </c>
      <c r="B228" s="105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9">
        <v>28</v>
      </c>
      <c r="B229" s="105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9">
        <v>29</v>
      </c>
      <c r="B230" s="105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9">
        <v>30</v>
      </c>
      <c r="B231" s="105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256</v>
      </c>
      <c r="AI234" s="347"/>
      <c r="AJ234" s="347"/>
      <c r="AK234" s="347"/>
      <c r="AL234" s="347" t="s">
        <v>21</v>
      </c>
      <c r="AM234" s="347"/>
      <c r="AN234" s="347"/>
      <c r="AO234" s="422"/>
      <c r="AP234" s="423" t="s">
        <v>296</v>
      </c>
      <c r="AQ234" s="423"/>
      <c r="AR234" s="423"/>
      <c r="AS234" s="423"/>
      <c r="AT234" s="423"/>
      <c r="AU234" s="423"/>
      <c r="AV234" s="423"/>
      <c r="AW234" s="423"/>
      <c r="AX234" s="423"/>
      <c r="AY234" s="91">
        <f>$AY$232</f>
        <v>0</v>
      </c>
    </row>
    <row r="235" spans="1:51" ht="26.25" customHeight="1" x14ac:dyDescent="0.15">
      <c r="A235" s="1059">
        <v>1</v>
      </c>
      <c r="B235" s="105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9">
        <v>2</v>
      </c>
      <c r="B236" s="105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9">
        <v>3</v>
      </c>
      <c r="B237" s="105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9">
        <v>4</v>
      </c>
      <c r="B238" s="105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9">
        <v>5</v>
      </c>
      <c r="B239" s="105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9">
        <v>6</v>
      </c>
      <c r="B240" s="105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9">
        <v>7</v>
      </c>
      <c r="B241" s="105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9">
        <v>8</v>
      </c>
      <c r="B242" s="105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9">
        <v>9</v>
      </c>
      <c r="B243" s="105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9">
        <v>10</v>
      </c>
      <c r="B244" s="105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9">
        <v>11</v>
      </c>
      <c r="B245" s="105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9">
        <v>12</v>
      </c>
      <c r="B246" s="105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9">
        <v>13</v>
      </c>
      <c r="B247" s="105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9">
        <v>14</v>
      </c>
      <c r="B248" s="105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9">
        <v>15</v>
      </c>
      <c r="B249" s="105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9">
        <v>16</v>
      </c>
      <c r="B250" s="105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9">
        <v>17</v>
      </c>
      <c r="B251" s="105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9">
        <v>18</v>
      </c>
      <c r="B252" s="105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9">
        <v>19</v>
      </c>
      <c r="B253" s="105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9">
        <v>20</v>
      </c>
      <c r="B254" s="105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9">
        <v>21</v>
      </c>
      <c r="B255" s="105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9">
        <v>22</v>
      </c>
      <c r="B256" s="105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9">
        <v>23</v>
      </c>
      <c r="B257" s="105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9">
        <v>24</v>
      </c>
      <c r="B258" s="105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9">
        <v>25</v>
      </c>
      <c r="B259" s="105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9">
        <v>26</v>
      </c>
      <c r="B260" s="105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9">
        <v>27</v>
      </c>
      <c r="B261" s="105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9">
        <v>28</v>
      </c>
      <c r="B262" s="105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9">
        <v>29</v>
      </c>
      <c r="B263" s="105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9">
        <v>30</v>
      </c>
      <c r="B264" s="105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256</v>
      </c>
      <c r="AI267" s="347"/>
      <c r="AJ267" s="347"/>
      <c r="AK267" s="347"/>
      <c r="AL267" s="347" t="s">
        <v>21</v>
      </c>
      <c r="AM267" s="347"/>
      <c r="AN267" s="347"/>
      <c r="AO267" s="422"/>
      <c r="AP267" s="423" t="s">
        <v>296</v>
      </c>
      <c r="AQ267" s="423"/>
      <c r="AR267" s="423"/>
      <c r="AS267" s="423"/>
      <c r="AT267" s="423"/>
      <c r="AU267" s="423"/>
      <c r="AV267" s="423"/>
      <c r="AW267" s="423"/>
      <c r="AX267" s="423"/>
      <c r="AY267" s="34">
        <f t="shared" ref="AY267:AY268" si="5">$AY$265</f>
        <v>0</v>
      </c>
    </row>
    <row r="268" spans="1:51" ht="26.25" customHeight="1" x14ac:dyDescent="0.15">
      <c r="A268" s="1059">
        <v>1</v>
      </c>
      <c r="B268" s="105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9">
        <v>2</v>
      </c>
      <c r="B269" s="105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9">
        <v>3</v>
      </c>
      <c r="B270" s="105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9">
        <v>4</v>
      </c>
      <c r="B271" s="105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9">
        <v>5</v>
      </c>
      <c r="B272" s="105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9">
        <v>6</v>
      </c>
      <c r="B273" s="105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9">
        <v>7</v>
      </c>
      <c r="B274" s="105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9">
        <v>8</v>
      </c>
      <c r="B275" s="105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9">
        <v>9</v>
      </c>
      <c r="B276" s="105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9">
        <v>10</v>
      </c>
      <c r="B277" s="105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9">
        <v>11</v>
      </c>
      <c r="B278" s="105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9">
        <v>12</v>
      </c>
      <c r="B279" s="105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9">
        <v>13</v>
      </c>
      <c r="B280" s="105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9">
        <v>14</v>
      </c>
      <c r="B281" s="105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9">
        <v>15</v>
      </c>
      <c r="B282" s="105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9">
        <v>16</v>
      </c>
      <c r="B283" s="105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9">
        <v>17</v>
      </c>
      <c r="B284" s="105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9">
        <v>18</v>
      </c>
      <c r="B285" s="105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9">
        <v>19</v>
      </c>
      <c r="B286" s="105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9">
        <v>20</v>
      </c>
      <c r="B287" s="105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9">
        <v>21</v>
      </c>
      <c r="B288" s="105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9">
        <v>22</v>
      </c>
      <c r="B289" s="105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9">
        <v>23</v>
      </c>
      <c r="B290" s="105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9">
        <v>24</v>
      </c>
      <c r="B291" s="105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9">
        <v>25</v>
      </c>
      <c r="B292" s="105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9">
        <v>26</v>
      </c>
      <c r="B293" s="105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9">
        <v>27</v>
      </c>
      <c r="B294" s="105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9">
        <v>28</v>
      </c>
      <c r="B295" s="105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9">
        <v>29</v>
      </c>
      <c r="B296" s="105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9">
        <v>30</v>
      </c>
      <c r="B297" s="105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256</v>
      </c>
      <c r="AI300" s="347"/>
      <c r="AJ300" s="347"/>
      <c r="AK300" s="347"/>
      <c r="AL300" s="347" t="s">
        <v>21</v>
      </c>
      <c r="AM300" s="347"/>
      <c r="AN300" s="347"/>
      <c r="AO300" s="422"/>
      <c r="AP300" s="423" t="s">
        <v>296</v>
      </c>
      <c r="AQ300" s="423"/>
      <c r="AR300" s="423"/>
      <c r="AS300" s="423"/>
      <c r="AT300" s="423"/>
      <c r="AU300" s="423"/>
      <c r="AV300" s="423"/>
      <c r="AW300" s="423"/>
      <c r="AX300" s="423"/>
      <c r="AY300" s="34">
        <f t="shared" ref="AY300:AY301" si="6">$AY$298</f>
        <v>0</v>
      </c>
    </row>
    <row r="301" spans="1:51" ht="26.25" customHeight="1" x14ac:dyDescent="0.15">
      <c r="A301" s="1059">
        <v>1</v>
      </c>
      <c r="B301" s="105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9">
        <v>2</v>
      </c>
      <c r="B302" s="105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9">
        <v>3</v>
      </c>
      <c r="B303" s="105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9">
        <v>4</v>
      </c>
      <c r="B304" s="105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9">
        <v>5</v>
      </c>
      <c r="B305" s="105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9">
        <v>6</v>
      </c>
      <c r="B306" s="105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9">
        <v>7</v>
      </c>
      <c r="B307" s="105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9">
        <v>8</v>
      </c>
      <c r="B308" s="105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9">
        <v>9</v>
      </c>
      <c r="B309" s="105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9">
        <v>10</v>
      </c>
      <c r="B310" s="105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9">
        <v>11</v>
      </c>
      <c r="B311" s="105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9">
        <v>12</v>
      </c>
      <c r="B312" s="105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9">
        <v>13</v>
      </c>
      <c r="B313" s="105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9">
        <v>14</v>
      </c>
      <c r="B314" s="105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9">
        <v>15</v>
      </c>
      <c r="B315" s="105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9">
        <v>16</v>
      </c>
      <c r="B316" s="105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9">
        <v>17</v>
      </c>
      <c r="B317" s="105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9">
        <v>18</v>
      </c>
      <c r="B318" s="105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9">
        <v>19</v>
      </c>
      <c r="B319" s="105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9">
        <v>20</v>
      </c>
      <c r="B320" s="105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9">
        <v>21</v>
      </c>
      <c r="B321" s="105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9">
        <v>22</v>
      </c>
      <c r="B322" s="105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9">
        <v>23</v>
      </c>
      <c r="B323" s="105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9">
        <v>24</v>
      </c>
      <c r="B324" s="105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9">
        <v>25</v>
      </c>
      <c r="B325" s="105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9">
        <v>26</v>
      </c>
      <c r="B326" s="105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9">
        <v>27</v>
      </c>
      <c r="B327" s="105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9">
        <v>28</v>
      </c>
      <c r="B328" s="105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9">
        <v>29</v>
      </c>
      <c r="B329" s="105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9">
        <v>30</v>
      </c>
      <c r="B330" s="105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256</v>
      </c>
      <c r="AI333" s="347"/>
      <c r="AJ333" s="347"/>
      <c r="AK333" s="347"/>
      <c r="AL333" s="347" t="s">
        <v>21</v>
      </c>
      <c r="AM333" s="347"/>
      <c r="AN333" s="347"/>
      <c r="AO333" s="422"/>
      <c r="AP333" s="423" t="s">
        <v>296</v>
      </c>
      <c r="AQ333" s="423"/>
      <c r="AR333" s="423"/>
      <c r="AS333" s="423"/>
      <c r="AT333" s="423"/>
      <c r="AU333" s="423"/>
      <c r="AV333" s="423"/>
      <c r="AW333" s="423"/>
      <c r="AX333" s="423"/>
      <c r="AY333" s="34">
        <f t="shared" ref="AY333:AY334" si="7">$AY$331</f>
        <v>0</v>
      </c>
    </row>
    <row r="334" spans="1:51" ht="26.25" customHeight="1" x14ac:dyDescent="0.15">
      <c r="A334" s="1059">
        <v>1</v>
      </c>
      <c r="B334" s="105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9">
        <v>2</v>
      </c>
      <c r="B335" s="105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9">
        <v>3</v>
      </c>
      <c r="B336" s="105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9">
        <v>4</v>
      </c>
      <c r="B337" s="105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9">
        <v>5</v>
      </c>
      <c r="B338" s="105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9">
        <v>6</v>
      </c>
      <c r="B339" s="105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9">
        <v>7</v>
      </c>
      <c r="B340" s="105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9">
        <v>8</v>
      </c>
      <c r="B341" s="105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9">
        <v>9</v>
      </c>
      <c r="B342" s="105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9">
        <v>10</v>
      </c>
      <c r="B343" s="105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9">
        <v>11</v>
      </c>
      <c r="B344" s="105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9">
        <v>12</v>
      </c>
      <c r="B345" s="105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9">
        <v>13</v>
      </c>
      <c r="B346" s="105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9">
        <v>14</v>
      </c>
      <c r="B347" s="105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9">
        <v>15</v>
      </c>
      <c r="B348" s="105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9">
        <v>16</v>
      </c>
      <c r="B349" s="105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9">
        <v>17</v>
      </c>
      <c r="B350" s="105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9">
        <v>18</v>
      </c>
      <c r="B351" s="105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9">
        <v>19</v>
      </c>
      <c r="B352" s="105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9">
        <v>20</v>
      </c>
      <c r="B353" s="105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9">
        <v>21</v>
      </c>
      <c r="B354" s="105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9">
        <v>22</v>
      </c>
      <c r="B355" s="105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9">
        <v>23</v>
      </c>
      <c r="B356" s="105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9">
        <v>24</v>
      </c>
      <c r="B357" s="105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9">
        <v>25</v>
      </c>
      <c r="B358" s="105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9">
        <v>26</v>
      </c>
      <c r="B359" s="105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9">
        <v>27</v>
      </c>
      <c r="B360" s="105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9">
        <v>28</v>
      </c>
      <c r="B361" s="105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9">
        <v>29</v>
      </c>
      <c r="B362" s="105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9">
        <v>30</v>
      </c>
      <c r="B363" s="105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256</v>
      </c>
      <c r="AI366" s="347"/>
      <c r="AJ366" s="347"/>
      <c r="AK366" s="347"/>
      <c r="AL366" s="347" t="s">
        <v>21</v>
      </c>
      <c r="AM366" s="347"/>
      <c r="AN366" s="347"/>
      <c r="AO366" s="422"/>
      <c r="AP366" s="423" t="s">
        <v>296</v>
      </c>
      <c r="AQ366" s="423"/>
      <c r="AR366" s="423"/>
      <c r="AS366" s="423"/>
      <c r="AT366" s="423"/>
      <c r="AU366" s="423"/>
      <c r="AV366" s="423"/>
      <c r="AW366" s="423"/>
      <c r="AX366" s="423"/>
      <c r="AY366" s="34">
        <f t="shared" ref="AY366:AY367" si="8">$AY$364</f>
        <v>0</v>
      </c>
    </row>
    <row r="367" spans="1:51" ht="26.25" customHeight="1" x14ac:dyDescent="0.15">
      <c r="A367" s="1059">
        <v>1</v>
      </c>
      <c r="B367" s="105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9">
        <v>2</v>
      </c>
      <c r="B368" s="105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9">
        <v>3</v>
      </c>
      <c r="B369" s="105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9">
        <v>4</v>
      </c>
      <c r="B370" s="105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9">
        <v>5</v>
      </c>
      <c r="B371" s="105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9">
        <v>6</v>
      </c>
      <c r="B372" s="105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9">
        <v>7</v>
      </c>
      <c r="B373" s="105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9">
        <v>8</v>
      </c>
      <c r="B374" s="105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9">
        <v>9</v>
      </c>
      <c r="B375" s="105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9">
        <v>10</v>
      </c>
      <c r="B376" s="105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9">
        <v>11</v>
      </c>
      <c r="B377" s="105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9">
        <v>12</v>
      </c>
      <c r="B378" s="105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9">
        <v>13</v>
      </c>
      <c r="B379" s="105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9">
        <v>14</v>
      </c>
      <c r="B380" s="105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9">
        <v>15</v>
      </c>
      <c r="B381" s="105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9">
        <v>16</v>
      </c>
      <c r="B382" s="105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9">
        <v>17</v>
      </c>
      <c r="B383" s="105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9">
        <v>18</v>
      </c>
      <c r="B384" s="105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9">
        <v>19</v>
      </c>
      <c r="B385" s="105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9">
        <v>20</v>
      </c>
      <c r="B386" s="105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9">
        <v>21</v>
      </c>
      <c r="B387" s="105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9">
        <v>22</v>
      </c>
      <c r="B388" s="105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9">
        <v>23</v>
      </c>
      <c r="B389" s="105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9">
        <v>24</v>
      </c>
      <c r="B390" s="105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9">
        <v>25</v>
      </c>
      <c r="B391" s="105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9">
        <v>26</v>
      </c>
      <c r="B392" s="105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9">
        <v>27</v>
      </c>
      <c r="B393" s="105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9">
        <v>28</v>
      </c>
      <c r="B394" s="105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9">
        <v>29</v>
      </c>
      <c r="B395" s="105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9">
        <v>30</v>
      </c>
      <c r="B396" s="105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256</v>
      </c>
      <c r="AI399" s="347"/>
      <c r="AJ399" s="347"/>
      <c r="AK399" s="347"/>
      <c r="AL399" s="347" t="s">
        <v>21</v>
      </c>
      <c r="AM399" s="347"/>
      <c r="AN399" s="347"/>
      <c r="AO399" s="422"/>
      <c r="AP399" s="423" t="s">
        <v>296</v>
      </c>
      <c r="AQ399" s="423"/>
      <c r="AR399" s="423"/>
      <c r="AS399" s="423"/>
      <c r="AT399" s="423"/>
      <c r="AU399" s="423"/>
      <c r="AV399" s="423"/>
      <c r="AW399" s="423"/>
      <c r="AX399" s="423"/>
      <c r="AY399" s="34">
        <f t="shared" ref="AY399:AY400" si="9">$AY$397</f>
        <v>0</v>
      </c>
    </row>
    <row r="400" spans="1:51" ht="26.25" customHeight="1" x14ac:dyDescent="0.15">
      <c r="A400" s="1059">
        <v>1</v>
      </c>
      <c r="B400" s="105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9">
        <v>2</v>
      </c>
      <c r="B401" s="105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9">
        <v>3</v>
      </c>
      <c r="B402" s="105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9">
        <v>4</v>
      </c>
      <c r="B403" s="105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9">
        <v>5</v>
      </c>
      <c r="B404" s="105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9">
        <v>6</v>
      </c>
      <c r="B405" s="105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9">
        <v>7</v>
      </c>
      <c r="B406" s="105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9">
        <v>8</v>
      </c>
      <c r="B407" s="105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9">
        <v>9</v>
      </c>
      <c r="B408" s="105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9">
        <v>10</v>
      </c>
      <c r="B409" s="105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9">
        <v>11</v>
      </c>
      <c r="B410" s="105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9">
        <v>12</v>
      </c>
      <c r="B411" s="105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9">
        <v>13</v>
      </c>
      <c r="B412" s="105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9">
        <v>14</v>
      </c>
      <c r="B413" s="105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9">
        <v>15</v>
      </c>
      <c r="B414" s="105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9">
        <v>16</v>
      </c>
      <c r="B415" s="105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9">
        <v>17</v>
      </c>
      <c r="B416" s="105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9">
        <v>18</v>
      </c>
      <c r="B417" s="105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9">
        <v>19</v>
      </c>
      <c r="B418" s="105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9">
        <v>20</v>
      </c>
      <c r="B419" s="105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9">
        <v>21</v>
      </c>
      <c r="B420" s="105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9">
        <v>22</v>
      </c>
      <c r="B421" s="105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9">
        <v>23</v>
      </c>
      <c r="B422" s="105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9">
        <v>24</v>
      </c>
      <c r="B423" s="105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9">
        <v>25</v>
      </c>
      <c r="B424" s="105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9">
        <v>26</v>
      </c>
      <c r="B425" s="105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9">
        <v>27</v>
      </c>
      <c r="B426" s="105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9">
        <v>28</v>
      </c>
      <c r="B427" s="105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9">
        <v>29</v>
      </c>
      <c r="B428" s="105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9">
        <v>30</v>
      </c>
      <c r="B429" s="105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256</v>
      </c>
      <c r="AI432" s="347"/>
      <c r="AJ432" s="347"/>
      <c r="AK432" s="347"/>
      <c r="AL432" s="347" t="s">
        <v>21</v>
      </c>
      <c r="AM432" s="347"/>
      <c r="AN432" s="347"/>
      <c r="AO432" s="422"/>
      <c r="AP432" s="423" t="s">
        <v>296</v>
      </c>
      <c r="AQ432" s="423"/>
      <c r="AR432" s="423"/>
      <c r="AS432" s="423"/>
      <c r="AT432" s="423"/>
      <c r="AU432" s="423"/>
      <c r="AV432" s="423"/>
      <c r="AW432" s="423"/>
      <c r="AX432" s="423"/>
      <c r="AY432" s="34">
        <f t="shared" ref="AY432:AY433" si="10">$AY$430</f>
        <v>0</v>
      </c>
    </row>
    <row r="433" spans="1:51" ht="26.25" customHeight="1" x14ac:dyDescent="0.15">
      <c r="A433" s="1059">
        <v>1</v>
      </c>
      <c r="B433" s="105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9">
        <v>2</v>
      </c>
      <c r="B434" s="105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9">
        <v>3</v>
      </c>
      <c r="B435" s="105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9">
        <v>4</v>
      </c>
      <c r="B436" s="105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9">
        <v>5</v>
      </c>
      <c r="B437" s="105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9">
        <v>6</v>
      </c>
      <c r="B438" s="105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9">
        <v>7</v>
      </c>
      <c r="B439" s="105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9">
        <v>8</v>
      </c>
      <c r="B440" s="105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9">
        <v>9</v>
      </c>
      <c r="B441" s="105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9">
        <v>10</v>
      </c>
      <c r="B442" s="105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9">
        <v>11</v>
      </c>
      <c r="B443" s="105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9">
        <v>12</v>
      </c>
      <c r="B444" s="105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9">
        <v>13</v>
      </c>
      <c r="B445" s="105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9">
        <v>14</v>
      </c>
      <c r="B446" s="105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9">
        <v>15</v>
      </c>
      <c r="B447" s="105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9">
        <v>16</v>
      </c>
      <c r="B448" s="105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9">
        <v>17</v>
      </c>
      <c r="B449" s="105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9">
        <v>18</v>
      </c>
      <c r="B450" s="105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9">
        <v>19</v>
      </c>
      <c r="B451" s="105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9">
        <v>20</v>
      </c>
      <c r="B452" s="105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9">
        <v>21</v>
      </c>
      <c r="B453" s="105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9">
        <v>22</v>
      </c>
      <c r="B454" s="105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9">
        <v>23</v>
      </c>
      <c r="B455" s="105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9">
        <v>24</v>
      </c>
      <c r="B456" s="105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9">
        <v>25</v>
      </c>
      <c r="B457" s="105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9">
        <v>26</v>
      </c>
      <c r="B458" s="105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9">
        <v>27</v>
      </c>
      <c r="B459" s="105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9">
        <v>28</v>
      </c>
      <c r="B460" s="105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9">
        <v>29</v>
      </c>
      <c r="B461" s="105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9">
        <v>30</v>
      </c>
      <c r="B462" s="105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256</v>
      </c>
      <c r="AI465" s="347"/>
      <c r="AJ465" s="347"/>
      <c r="AK465" s="347"/>
      <c r="AL465" s="347" t="s">
        <v>21</v>
      </c>
      <c r="AM465" s="347"/>
      <c r="AN465" s="347"/>
      <c r="AO465" s="422"/>
      <c r="AP465" s="423" t="s">
        <v>296</v>
      </c>
      <c r="AQ465" s="423"/>
      <c r="AR465" s="423"/>
      <c r="AS465" s="423"/>
      <c r="AT465" s="423"/>
      <c r="AU465" s="423"/>
      <c r="AV465" s="423"/>
      <c r="AW465" s="423"/>
      <c r="AX465" s="423"/>
      <c r="AY465" s="34">
        <f t="shared" ref="AY465:AY466" si="11">$AY$463</f>
        <v>0</v>
      </c>
    </row>
    <row r="466" spans="1:51" ht="26.25" customHeight="1" x14ac:dyDescent="0.15">
      <c r="A466" s="1059">
        <v>1</v>
      </c>
      <c r="B466" s="105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9">
        <v>2</v>
      </c>
      <c r="B467" s="105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9">
        <v>3</v>
      </c>
      <c r="B468" s="105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9">
        <v>4</v>
      </c>
      <c r="B469" s="105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9">
        <v>5</v>
      </c>
      <c r="B470" s="105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9">
        <v>6</v>
      </c>
      <c r="B471" s="105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9">
        <v>7</v>
      </c>
      <c r="B472" s="105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9">
        <v>8</v>
      </c>
      <c r="B473" s="105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9">
        <v>9</v>
      </c>
      <c r="B474" s="105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9">
        <v>10</v>
      </c>
      <c r="B475" s="105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9">
        <v>11</v>
      </c>
      <c r="B476" s="105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9">
        <v>12</v>
      </c>
      <c r="B477" s="105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9">
        <v>13</v>
      </c>
      <c r="B478" s="105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9">
        <v>14</v>
      </c>
      <c r="B479" s="105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9">
        <v>15</v>
      </c>
      <c r="B480" s="105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9">
        <v>16</v>
      </c>
      <c r="B481" s="105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9">
        <v>17</v>
      </c>
      <c r="B482" s="105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9">
        <v>18</v>
      </c>
      <c r="B483" s="105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9">
        <v>19</v>
      </c>
      <c r="B484" s="105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9">
        <v>20</v>
      </c>
      <c r="B485" s="105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9">
        <v>21</v>
      </c>
      <c r="B486" s="105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9">
        <v>22</v>
      </c>
      <c r="B487" s="105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9">
        <v>23</v>
      </c>
      <c r="B488" s="105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9">
        <v>24</v>
      </c>
      <c r="B489" s="105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9">
        <v>25</v>
      </c>
      <c r="B490" s="105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9">
        <v>26</v>
      </c>
      <c r="B491" s="105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9">
        <v>27</v>
      </c>
      <c r="B492" s="105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9">
        <v>28</v>
      </c>
      <c r="B493" s="105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9">
        <v>29</v>
      </c>
      <c r="B494" s="105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9">
        <v>30</v>
      </c>
      <c r="B495" s="105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256</v>
      </c>
      <c r="AI498" s="347"/>
      <c r="AJ498" s="347"/>
      <c r="AK498" s="347"/>
      <c r="AL498" s="347" t="s">
        <v>21</v>
      </c>
      <c r="AM498" s="347"/>
      <c r="AN498" s="347"/>
      <c r="AO498" s="422"/>
      <c r="AP498" s="423" t="s">
        <v>296</v>
      </c>
      <c r="AQ498" s="423"/>
      <c r="AR498" s="423"/>
      <c r="AS498" s="423"/>
      <c r="AT498" s="423"/>
      <c r="AU498" s="423"/>
      <c r="AV498" s="423"/>
      <c r="AW498" s="423"/>
      <c r="AX498" s="423"/>
      <c r="AY498" s="34">
        <f t="shared" ref="AY498:AY499" si="12">$AY$496</f>
        <v>0</v>
      </c>
    </row>
    <row r="499" spans="1:51" ht="26.25" customHeight="1" x14ac:dyDescent="0.15">
      <c r="A499" s="1059">
        <v>1</v>
      </c>
      <c r="B499" s="105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9">
        <v>2</v>
      </c>
      <c r="B500" s="105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9">
        <v>3</v>
      </c>
      <c r="B501" s="105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9">
        <v>4</v>
      </c>
      <c r="B502" s="105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9">
        <v>5</v>
      </c>
      <c r="B503" s="105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9">
        <v>6</v>
      </c>
      <c r="B504" s="105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9">
        <v>7</v>
      </c>
      <c r="B505" s="105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9">
        <v>8</v>
      </c>
      <c r="B506" s="105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9">
        <v>9</v>
      </c>
      <c r="B507" s="105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9">
        <v>10</v>
      </c>
      <c r="B508" s="105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9">
        <v>11</v>
      </c>
      <c r="B509" s="105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9">
        <v>12</v>
      </c>
      <c r="B510" s="105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9">
        <v>13</v>
      </c>
      <c r="B511" s="105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9">
        <v>14</v>
      </c>
      <c r="B512" s="105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9">
        <v>15</v>
      </c>
      <c r="B513" s="105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9">
        <v>16</v>
      </c>
      <c r="B514" s="105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9">
        <v>17</v>
      </c>
      <c r="B515" s="105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9">
        <v>18</v>
      </c>
      <c r="B516" s="105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9">
        <v>19</v>
      </c>
      <c r="B517" s="105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9">
        <v>20</v>
      </c>
      <c r="B518" s="105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9">
        <v>21</v>
      </c>
      <c r="B519" s="105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9">
        <v>22</v>
      </c>
      <c r="B520" s="105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9">
        <v>23</v>
      </c>
      <c r="B521" s="105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9">
        <v>24</v>
      </c>
      <c r="B522" s="105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9">
        <v>25</v>
      </c>
      <c r="B523" s="105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9">
        <v>26</v>
      </c>
      <c r="B524" s="105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9">
        <v>27</v>
      </c>
      <c r="B525" s="105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9">
        <v>28</v>
      </c>
      <c r="B526" s="105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9">
        <v>29</v>
      </c>
      <c r="B527" s="105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9">
        <v>30</v>
      </c>
      <c r="B528" s="105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256</v>
      </c>
      <c r="AI531" s="347"/>
      <c r="AJ531" s="347"/>
      <c r="AK531" s="347"/>
      <c r="AL531" s="347" t="s">
        <v>21</v>
      </c>
      <c r="AM531" s="347"/>
      <c r="AN531" s="347"/>
      <c r="AO531" s="422"/>
      <c r="AP531" s="423" t="s">
        <v>296</v>
      </c>
      <c r="AQ531" s="423"/>
      <c r="AR531" s="423"/>
      <c r="AS531" s="423"/>
      <c r="AT531" s="423"/>
      <c r="AU531" s="423"/>
      <c r="AV531" s="423"/>
      <c r="AW531" s="423"/>
      <c r="AX531" s="423"/>
      <c r="AY531" s="34">
        <f t="shared" ref="AY531:AY532" si="13">$AY$529</f>
        <v>0</v>
      </c>
    </row>
    <row r="532" spans="1:51" ht="26.25" customHeight="1" x14ac:dyDescent="0.15">
      <c r="A532" s="1059">
        <v>1</v>
      </c>
      <c r="B532" s="105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9">
        <v>2</v>
      </c>
      <c r="B533" s="105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9">
        <v>3</v>
      </c>
      <c r="B534" s="105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9">
        <v>4</v>
      </c>
      <c r="B535" s="105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9">
        <v>5</v>
      </c>
      <c r="B536" s="105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9">
        <v>6</v>
      </c>
      <c r="B537" s="105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9">
        <v>7</v>
      </c>
      <c r="B538" s="105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9">
        <v>8</v>
      </c>
      <c r="B539" s="105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9">
        <v>9</v>
      </c>
      <c r="B540" s="105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9">
        <v>10</v>
      </c>
      <c r="B541" s="105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9">
        <v>11</v>
      </c>
      <c r="B542" s="105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9">
        <v>12</v>
      </c>
      <c r="B543" s="105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9">
        <v>13</v>
      </c>
      <c r="B544" s="105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9">
        <v>14</v>
      </c>
      <c r="B545" s="105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9">
        <v>15</v>
      </c>
      <c r="B546" s="105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9">
        <v>16</v>
      </c>
      <c r="B547" s="105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9">
        <v>17</v>
      </c>
      <c r="B548" s="105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9">
        <v>18</v>
      </c>
      <c r="B549" s="105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9">
        <v>19</v>
      </c>
      <c r="B550" s="105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9">
        <v>20</v>
      </c>
      <c r="B551" s="105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9">
        <v>21</v>
      </c>
      <c r="B552" s="105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9">
        <v>22</v>
      </c>
      <c r="B553" s="105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9">
        <v>23</v>
      </c>
      <c r="B554" s="105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9">
        <v>24</v>
      </c>
      <c r="B555" s="105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9">
        <v>25</v>
      </c>
      <c r="B556" s="105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9">
        <v>26</v>
      </c>
      <c r="B557" s="105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9">
        <v>27</v>
      </c>
      <c r="B558" s="105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9">
        <v>28</v>
      </c>
      <c r="B559" s="105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9">
        <v>29</v>
      </c>
      <c r="B560" s="105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9">
        <v>30</v>
      </c>
      <c r="B561" s="105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256</v>
      </c>
      <c r="AI564" s="347"/>
      <c r="AJ564" s="347"/>
      <c r="AK564" s="347"/>
      <c r="AL564" s="347" t="s">
        <v>21</v>
      </c>
      <c r="AM564" s="347"/>
      <c r="AN564" s="347"/>
      <c r="AO564" s="422"/>
      <c r="AP564" s="423" t="s">
        <v>296</v>
      </c>
      <c r="AQ564" s="423"/>
      <c r="AR564" s="423"/>
      <c r="AS564" s="423"/>
      <c r="AT564" s="423"/>
      <c r="AU564" s="423"/>
      <c r="AV564" s="423"/>
      <c r="AW564" s="423"/>
      <c r="AX564" s="423"/>
      <c r="AY564" s="34">
        <f t="shared" ref="AY564:AY565" si="14">$AY$562</f>
        <v>0</v>
      </c>
    </row>
    <row r="565" spans="1:51" ht="26.25" customHeight="1" x14ac:dyDescent="0.15">
      <c r="A565" s="1059">
        <v>1</v>
      </c>
      <c r="B565" s="105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9">
        <v>2</v>
      </c>
      <c r="B566" s="105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9">
        <v>3</v>
      </c>
      <c r="B567" s="105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9">
        <v>4</v>
      </c>
      <c r="B568" s="105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9">
        <v>5</v>
      </c>
      <c r="B569" s="105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9">
        <v>6</v>
      </c>
      <c r="B570" s="105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9">
        <v>7</v>
      </c>
      <c r="B571" s="105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9">
        <v>8</v>
      </c>
      <c r="B572" s="105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9">
        <v>9</v>
      </c>
      <c r="B573" s="105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9">
        <v>10</v>
      </c>
      <c r="B574" s="105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9">
        <v>11</v>
      </c>
      <c r="B575" s="105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9">
        <v>12</v>
      </c>
      <c r="B576" s="105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9">
        <v>13</v>
      </c>
      <c r="B577" s="105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9">
        <v>14</v>
      </c>
      <c r="B578" s="105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9">
        <v>15</v>
      </c>
      <c r="B579" s="105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9">
        <v>16</v>
      </c>
      <c r="B580" s="105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9">
        <v>17</v>
      </c>
      <c r="B581" s="105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9">
        <v>18</v>
      </c>
      <c r="B582" s="105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9">
        <v>19</v>
      </c>
      <c r="B583" s="105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9">
        <v>20</v>
      </c>
      <c r="B584" s="105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9">
        <v>21</v>
      </c>
      <c r="B585" s="105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9">
        <v>22</v>
      </c>
      <c r="B586" s="105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9">
        <v>23</v>
      </c>
      <c r="B587" s="105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9">
        <v>24</v>
      </c>
      <c r="B588" s="105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9">
        <v>25</v>
      </c>
      <c r="B589" s="105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9">
        <v>26</v>
      </c>
      <c r="B590" s="105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9">
        <v>27</v>
      </c>
      <c r="B591" s="105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9">
        <v>28</v>
      </c>
      <c r="B592" s="105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9">
        <v>29</v>
      </c>
      <c r="B593" s="105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9">
        <v>30</v>
      </c>
      <c r="B594" s="105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256</v>
      </c>
      <c r="AI597" s="347"/>
      <c r="AJ597" s="347"/>
      <c r="AK597" s="347"/>
      <c r="AL597" s="347" t="s">
        <v>21</v>
      </c>
      <c r="AM597" s="347"/>
      <c r="AN597" s="347"/>
      <c r="AO597" s="422"/>
      <c r="AP597" s="423" t="s">
        <v>296</v>
      </c>
      <c r="AQ597" s="423"/>
      <c r="AR597" s="423"/>
      <c r="AS597" s="423"/>
      <c r="AT597" s="423"/>
      <c r="AU597" s="423"/>
      <c r="AV597" s="423"/>
      <c r="AW597" s="423"/>
      <c r="AX597" s="423"/>
      <c r="AY597" s="34">
        <f t="shared" ref="AY597:AY598" si="15">$AY$595</f>
        <v>0</v>
      </c>
    </row>
    <row r="598" spans="1:51" ht="26.25" customHeight="1" x14ac:dyDescent="0.15">
      <c r="A598" s="1059">
        <v>1</v>
      </c>
      <c r="B598" s="105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9">
        <v>2</v>
      </c>
      <c r="B599" s="105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9">
        <v>3</v>
      </c>
      <c r="B600" s="105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9">
        <v>4</v>
      </c>
      <c r="B601" s="105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9">
        <v>5</v>
      </c>
      <c r="B602" s="105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9">
        <v>6</v>
      </c>
      <c r="B603" s="105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9">
        <v>7</v>
      </c>
      <c r="B604" s="105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9">
        <v>8</v>
      </c>
      <c r="B605" s="105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9">
        <v>9</v>
      </c>
      <c r="B606" s="105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9">
        <v>10</v>
      </c>
      <c r="B607" s="105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9">
        <v>11</v>
      </c>
      <c r="B608" s="105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9">
        <v>12</v>
      </c>
      <c r="B609" s="105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9">
        <v>13</v>
      </c>
      <c r="B610" s="105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9">
        <v>14</v>
      </c>
      <c r="B611" s="105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9">
        <v>15</v>
      </c>
      <c r="B612" s="105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9">
        <v>16</v>
      </c>
      <c r="B613" s="105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9">
        <v>17</v>
      </c>
      <c r="B614" s="105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9">
        <v>18</v>
      </c>
      <c r="B615" s="105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9">
        <v>19</v>
      </c>
      <c r="B616" s="105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9">
        <v>20</v>
      </c>
      <c r="B617" s="105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9">
        <v>21</v>
      </c>
      <c r="B618" s="105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9">
        <v>22</v>
      </c>
      <c r="B619" s="105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9">
        <v>23</v>
      </c>
      <c r="B620" s="105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9">
        <v>24</v>
      </c>
      <c r="B621" s="105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9">
        <v>25</v>
      </c>
      <c r="B622" s="105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9">
        <v>26</v>
      </c>
      <c r="B623" s="105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9">
        <v>27</v>
      </c>
      <c r="B624" s="105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9">
        <v>28</v>
      </c>
      <c r="B625" s="105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9">
        <v>29</v>
      </c>
      <c r="B626" s="105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9">
        <v>30</v>
      </c>
      <c r="B627" s="105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256</v>
      </c>
      <c r="AI630" s="347"/>
      <c r="AJ630" s="347"/>
      <c r="AK630" s="347"/>
      <c r="AL630" s="347" t="s">
        <v>21</v>
      </c>
      <c r="AM630" s="347"/>
      <c r="AN630" s="347"/>
      <c r="AO630" s="422"/>
      <c r="AP630" s="423" t="s">
        <v>296</v>
      </c>
      <c r="AQ630" s="423"/>
      <c r="AR630" s="423"/>
      <c r="AS630" s="423"/>
      <c r="AT630" s="423"/>
      <c r="AU630" s="423"/>
      <c r="AV630" s="423"/>
      <c r="AW630" s="423"/>
      <c r="AX630" s="423"/>
      <c r="AY630" s="34">
        <f t="shared" ref="AY630:AY631" si="16">$AY$628</f>
        <v>0</v>
      </c>
    </row>
    <row r="631" spans="1:51" ht="26.25" customHeight="1" x14ac:dyDescent="0.15">
      <c r="A631" s="1059">
        <v>1</v>
      </c>
      <c r="B631" s="105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9">
        <v>2</v>
      </c>
      <c r="B632" s="105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9">
        <v>3</v>
      </c>
      <c r="B633" s="105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9">
        <v>4</v>
      </c>
      <c r="B634" s="105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9">
        <v>5</v>
      </c>
      <c r="B635" s="105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9">
        <v>6</v>
      </c>
      <c r="B636" s="105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9">
        <v>7</v>
      </c>
      <c r="B637" s="105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9">
        <v>8</v>
      </c>
      <c r="B638" s="105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9">
        <v>9</v>
      </c>
      <c r="B639" s="105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9">
        <v>10</v>
      </c>
      <c r="B640" s="105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9">
        <v>11</v>
      </c>
      <c r="B641" s="105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9">
        <v>12</v>
      </c>
      <c r="B642" s="105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9">
        <v>13</v>
      </c>
      <c r="B643" s="105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9">
        <v>14</v>
      </c>
      <c r="B644" s="105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9">
        <v>15</v>
      </c>
      <c r="B645" s="105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9">
        <v>16</v>
      </c>
      <c r="B646" s="105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9">
        <v>17</v>
      </c>
      <c r="B647" s="105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9">
        <v>18</v>
      </c>
      <c r="B648" s="105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9">
        <v>19</v>
      </c>
      <c r="B649" s="105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9">
        <v>20</v>
      </c>
      <c r="B650" s="105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9">
        <v>21</v>
      </c>
      <c r="B651" s="105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9">
        <v>22</v>
      </c>
      <c r="B652" s="105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9">
        <v>23</v>
      </c>
      <c r="B653" s="105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9">
        <v>24</v>
      </c>
      <c r="B654" s="105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9">
        <v>25</v>
      </c>
      <c r="B655" s="105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9">
        <v>26</v>
      </c>
      <c r="B656" s="105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9">
        <v>27</v>
      </c>
      <c r="B657" s="105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9">
        <v>28</v>
      </c>
      <c r="B658" s="105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9">
        <v>29</v>
      </c>
      <c r="B659" s="105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9">
        <v>30</v>
      </c>
      <c r="B660" s="105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256</v>
      </c>
      <c r="AI663" s="347"/>
      <c r="AJ663" s="347"/>
      <c r="AK663" s="347"/>
      <c r="AL663" s="347" t="s">
        <v>21</v>
      </c>
      <c r="AM663" s="347"/>
      <c r="AN663" s="347"/>
      <c r="AO663" s="422"/>
      <c r="AP663" s="423" t="s">
        <v>296</v>
      </c>
      <c r="AQ663" s="423"/>
      <c r="AR663" s="423"/>
      <c r="AS663" s="423"/>
      <c r="AT663" s="423"/>
      <c r="AU663" s="423"/>
      <c r="AV663" s="423"/>
      <c r="AW663" s="423"/>
      <c r="AX663" s="423"/>
      <c r="AY663" s="34">
        <f t="shared" ref="AY663:AY664" si="17">$AY$661</f>
        <v>0</v>
      </c>
    </row>
    <row r="664" spans="1:51" ht="26.25" customHeight="1" x14ac:dyDescent="0.15">
      <c r="A664" s="1059">
        <v>1</v>
      </c>
      <c r="B664" s="105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9">
        <v>2</v>
      </c>
      <c r="B665" s="105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9">
        <v>3</v>
      </c>
      <c r="B666" s="105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9">
        <v>4</v>
      </c>
      <c r="B667" s="105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9">
        <v>5</v>
      </c>
      <c r="B668" s="105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9">
        <v>6</v>
      </c>
      <c r="B669" s="105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9">
        <v>7</v>
      </c>
      <c r="B670" s="105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9">
        <v>8</v>
      </c>
      <c r="B671" s="105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9">
        <v>9</v>
      </c>
      <c r="B672" s="105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9">
        <v>10</v>
      </c>
      <c r="B673" s="105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9">
        <v>11</v>
      </c>
      <c r="B674" s="105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9">
        <v>12</v>
      </c>
      <c r="B675" s="105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9">
        <v>13</v>
      </c>
      <c r="B676" s="105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9">
        <v>14</v>
      </c>
      <c r="B677" s="105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9">
        <v>15</v>
      </c>
      <c r="B678" s="105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9">
        <v>16</v>
      </c>
      <c r="B679" s="105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9">
        <v>17</v>
      </c>
      <c r="B680" s="105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9">
        <v>18</v>
      </c>
      <c r="B681" s="105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9">
        <v>19</v>
      </c>
      <c r="B682" s="105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9">
        <v>20</v>
      </c>
      <c r="B683" s="105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9">
        <v>21</v>
      </c>
      <c r="B684" s="105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9">
        <v>22</v>
      </c>
      <c r="B685" s="105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9">
        <v>23</v>
      </c>
      <c r="B686" s="105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9">
        <v>24</v>
      </c>
      <c r="B687" s="105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9">
        <v>25</v>
      </c>
      <c r="B688" s="105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9">
        <v>26</v>
      </c>
      <c r="B689" s="105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9">
        <v>27</v>
      </c>
      <c r="B690" s="105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9">
        <v>28</v>
      </c>
      <c r="B691" s="105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9">
        <v>29</v>
      </c>
      <c r="B692" s="105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9">
        <v>30</v>
      </c>
      <c r="B693" s="105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256</v>
      </c>
      <c r="AI696" s="347"/>
      <c r="AJ696" s="347"/>
      <c r="AK696" s="347"/>
      <c r="AL696" s="347" t="s">
        <v>21</v>
      </c>
      <c r="AM696" s="347"/>
      <c r="AN696" s="347"/>
      <c r="AO696" s="422"/>
      <c r="AP696" s="423" t="s">
        <v>296</v>
      </c>
      <c r="AQ696" s="423"/>
      <c r="AR696" s="423"/>
      <c r="AS696" s="423"/>
      <c r="AT696" s="423"/>
      <c r="AU696" s="423"/>
      <c r="AV696" s="423"/>
      <c r="AW696" s="423"/>
      <c r="AX696" s="423"/>
      <c r="AY696" s="34">
        <f t="shared" ref="AY696:AY697" si="18">$AY$694</f>
        <v>0</v>
      </c>
    </row>
    <row r="697" spans="1:51" ht="26.25" customHeight="1" x14ac:dyDescent="0.15">
      <c r="A697" s="1059">
        <v>1</v>
      </c>
      <c r="B697" s="105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9">
        <v>2</v>
      </c>
      <c r="B698" s="105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9">
        <v>3</v>
      </c>
      <c r="B699" s="105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9">
        <v>4</v>
      </c>
      <c r="B700" s="105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9">
        <v>5</v>
      </c>
      <c r="B701" s="105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9">
        <v>6</v>
      </c>
      <c r="B702" s="105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9">
        <v>7</v>
      </c>
      <c r="B703" s="105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9">
        <v>8</v>
      </c>
      <c r="B704" s="105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9">
        <v>9</v>
      </c>
      <c r="B705" s="105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9">
        <v>10</v>
      </c>
      <c r="B706" s="105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9">
        <v>11</v>
      </c>
      <c r="B707" s="105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9">
        <v>12</v>
      </c>
      <c r="B708" s="105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9">
        <v>13</v>
      </c>
      <c r="B709" s="105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9">
        <v>14</v>
      </c>
      <c r="B710" s="105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9">
        <v>15</v>
      </c>
      <c r="B711" s="105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9">
        <v>16</v>
      </c>
      <c r="B712" s="105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9">
        <v>17</v>
      </c>
      <c r="B713" s="105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9">
        <v>18</v>
      </c>
      <c r="B714" s="105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9">
        <v>19</v>
      </c>
      <c r="B715" s="105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9">
        <v>20</v>
      </c>
      <c r="B716" s="105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9">
        <v>21</v>
      </c>
      <c r="B717" s="105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9">
        <v>22</v>
      </c>
      <c r="B718" s="105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9">
        <v>23</v>
      </c>
      <c r="B719" s="105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9">
        <v>24</v>
      </c>
      <c r="B720" s="105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9">
        <v>25</v>
      </c>
      <c r="B721" s="105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9">
        <v>26</v>
      </c>
      <c r="B722" s="105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9">
        <v>27</v>
      </c>
      <c r="B723" s="105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9">
        <v>28</v>
      </c>
      <c r="B724" s="105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9">
        <v>29</v>
      </c>
      <c r="B725" s="105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9">
        <v>30</v>
      </c>
      <c r="B726" s="105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256</v>
      </c>
      <c r="AI729" s="347"/>
      <c r="AJ729" s="347"/>
      <c r="AK729" s="347"/>
      <c r="AL729" s="347" t="s">
        <v>21</v>
      </c>
      <c r="AM729" s="347"/>
      <c r="AN729" s="347"/>
      <c r="AO729" s="422"/>
      <c r="AP729" s="423" t="s">
        <v>296</v>
      </c>
      <c r="AQ729" s="423"/>
      <c r="AR729" s="423"/>
      <c r="AS729" s="423"/>
      <c r="AT729" s="423"/>
      <c r="AU729" s="423"/>
      <c r="AV729" s="423"/>
      <c r="AW729" s="423"/>
      <c r="AX729" s="423"/>
      <c r="AY729" s="34">
        <f t="shared" ref="AY729:AY730" si="19">$AY$727</f>
        <v>0</v>
      </c>
    </row>
    <row r="730" spans="1:51" ht="26.25" customHeight="1" x14ac:dyDescent="0.15">
      <c r="A730" s="1059">
        <v>1</v>
      </c>
      <c r="B730" s="105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9">
        <v>2</v>
      </c>
      <c r="B731" s="105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9">
        <v>3</v>
      </c>
      <c r="B732" s="105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9">
        <v>4</v>
      </c>
      <c r="B733" s="105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9">
        <v>5</v>
      </c>
      <c r="B734" s="105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9">
        <v>6</v>
      </c>
      <c r="B735" s="105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9">
        <v>7</v>
      </c>
      <c r="B736" s="105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9">
        <v>8</v>
      </c>
      <c r="B737" s="105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9">
        <v>9</v>
      </c>
      <c r="B738" s="105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9">
        <v>10</v>
      </c>
      <c r="B739" s="105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9">
        <v>11</v>
      </c>
      <c r="B740" s="105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9">
        <v>12</v>
      </c>
      <c r="B741" s="105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9">
        <v>13</v>
      </c>
      <c r="B742" s="105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9">
        <v>14</v>
      </c>
      <c r="B743" s="105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9">
        <v>15</v>
      </c>
      <c r="B744" s="105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9">
        <v>16</v>
      </c>
      <c r="B745" s="105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9">
        <v>17</v>
      </c>
      <c r="B746" s="105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9">
        <v>18</v>
      </c>
      <c r="B747" s="105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9">
        <v>19</v>
      </c>
      <c r="B748" s="105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9">
        <v>20</v>
      </c>
      <c r="B749" s="105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9">
        <v>21</v>
      </c>
      <c r="B750" s="105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9">
        <v>22</v>
      </c>
      <c r="B751" s="105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9">
        <v>23</v>
      </c>
      <c r="B752" s="105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9">
        <v>24</v>
      </c>
      <c r="B753" s="105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9">
        <v>25</v>
      </c>
      <c r="B754" s="105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9">
        <v>26</v>
      </c>
      <c r="B755" s="105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9">
        <v>27</v>
      </c>
      <c r="B756" s="105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9">
        <v>28</v>
      </c>
      <c r="B757" s="105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9">
        <v>29</v>
      </c>
      <c r="B758" s="105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9">
        <v>30</v>
      </c>
      <c r="B759" s="105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256</v>
      </c>
      <c r="AI762" s="347"/>
      <c r="AJ762" s="347"/>
      <c r="AK762" s="347"/>
      <c r="AL762" s="347" t="s">
        <v>21</v>
      </c>
      <c r="AM762" s="347"/>
      <c r="AN762" s="347"/>
      <c r="AO762" s="422"/>
      <c r="AP762" s="423" t="s">
        <v>296</v>
      </c>
      <c r="AQ762" s="423"/>
      <c r="AR762" s="423"/>
      <c r="AS762" s="423"/>
      <c r="AT762" s="423"/>
      <c r="AU762" s="423"/>
      <c r="AV762" s="423"/>
      <c r="AW762" s="423"/>
      <c r="AX762" s="423"/>
      <c r="AY762" s="34">
        <f t="shared" ref="AY762:AY763" si="20">$AY$760</f>
        <v>0</v>
      </c>
    </row>
    <row r="763" spans="1:51" ht="26.25" customHeight="1" x14ac:dyDescent="0.15">
      <c r="A763" s="1059">
        <v>1</v>
      </c>
      <c r="B763" s="105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9">
        <v>2</v>
      </c>
      <c r="B764" s="105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9">
        <v>3</v>
      </c>
      <c r="B765" s="105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9">
        <v>4</v>
      </c>
      <c r="B766" s="105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9">
        <v>5</v>
      </c>
      <c r="B767" s="105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9">
        <v>6</v>
      </c>
      <c r="B768" s="105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9">
        <v>7</v>
      </c>
      <c r="B769" s="105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9">
        <v>8</v>
      </c>
      <c r="B770" s="105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9">
        <v>9</v>
      </c>
      <c r="B771" s="105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9">
        <v>10</v>
      </c>
      <c r="B772" s="105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9">
        <v>11</v>
      </c>
      <c r="B773" s="105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9">
        <v>12</v>
      </c>
      <c r="B774" s="105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9">
        <v>13</v>
      </c>
      <c r="B775" s="105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9">
        <v>14</v>
      </c>
      <c r="B776" s="105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9">
        <v>15</v>
      </c>
      <c r="B777" s="105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9">
        <v>16</v>
      </c>
      <c r="B778" s="105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9">
        <v>17</v>
      </c>
      <c r="B779" s="105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9">
        <v>18</v>
      </c>
      <c r="B780" s="105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9">
        <v>19</v>
      </c>
      <c r="B781" s="105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9">
        <v>20</v>
      </c>
      <c r="B782" s="105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9">
        <v>21</v>
      </c>
      <c r="B783" s="105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9">
        <v>22</v>
      </c>
      <c r="B784" s="105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9">
        <v>23</v>
      </c>
      <c r="B785" s="105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9">
        <v>24</v>
      </c>
      <c r="B786" s="105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9">
        <v>25</v>
      </c>
      <c r="B787" s="105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9">
        <v>26</v>
      </c>
      <c r="B788" s="105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9">
        <v>27</v>
      </c>
      <c r="B789" s="105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9">
        <v>28</v>
      </c>
      <c r="B790" s="105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9">
        <v>29</v>
      </c>
      <c r="B791" s="105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9">
        <v>30</v>
      </c>
      <c r="B792" s="105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256</v>
      </c>
      <c r="AI795" s="347"/>
      <c r="AJ795" s="347"/>
      <c r="AK795" s="347"/>
      <c r="AL795" s="347" t="s">
        <v>21</v>
      </c>
      <c r="AM795" s="347"/>
      <c r="AN795" s="347"/>
      <c r="AO795" s="422"/>
      <c r="AP795" s="423" t="s">
        <v>296</v>
      </c>
      <c r="AQ795" s="423"/>
      <c r="AR795" s="423"/>
      <c r="AS795" s="423"/>
      <c r="AT795" s="423"/>
      <c r="AU795" s="423"/>
      <c r="AV795" s="423"/>
      <c r="AW795" s="423"/>
      <c r="AX795" s="423"/>
      <c r="AY795" s="34">
        <f t="shared" ref="AY795:AY796" si="21">$AY$793</f>
        <v>0</v>
      </c>
    </row>
    <row r="796" spans="1:51" ht="26.25" customHeight="1" x14ac:dyDescent="0.15">
      <c r="A796" s="1059">
        <v>1</v>
      </c>
      <c r="B796" s="105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9">
        <v>2</v>
      </c>
      <c r="B797" s="105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9">
        <v>3</v>
      </c>
      <c r="B798" s="105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9">
        <v>4</v>
      </c>
      <c r="B799" s="105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9">
        <v>5</v>
      </c>
      <c r="B800" s="105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9">
        <v>6</v>
      </c>
      <c r="B801" s="105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9">
        <v>7</v>
      </c>
      <c r="B802" s="105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9">
        <v>8</v>
      </c>
      <c r="B803" s="105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9">
        <v>9</v>
      </c>
      <c r="B804" s="105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9">
        <v>10</v>
      </c>
      <c r="B805" s="105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9">
        <v>11</v>
      </c>
      <c r="B806" s="105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9">
        <v>12</v>
      </c>
      <c r="B807" s="105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9">
        <v>13</v>
      </c>
      <c r="B808" s="105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9">
        <v>14</v>
      </c>
      <c r="B809" s="105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9">
        <v>15</v>
      </c>
      <c r="B810" s="105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9">
        <v>16</v>
      </c>
      <c r="B811" s="105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9">
        <v>17</v>
      </c>
      <c r="B812" s="105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9">
        <v>18</v>
      </c>
      <c r="B813" s="105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9">
        <v>19</v>
      </c>
      <c r="B814" s="105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9">
        <v>20</v>
      </c>
      <c r="B815" s="105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9">
        <v>21</v>
      </c>
      <c r="B816" s="105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9">
        <v>22</v>
      </c>
      <c r="B817" s="105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9">
        <v>23</v>
      </c>
      <c r="B818" s="105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9">
        <v>24</v>
      </c>
      <c r="B819" s="105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9">
        <v>25</v>
      </c>
      <c r="B820" s="105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9">
        <v>26</v>
      </c>
      <c r="B821" s="105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9">
        <v>27</v>
      </c>
      <c r="B822" s="105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9">
        <v>28</v>
      </c>
      <c r="B823" s="105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9">
        <v>29</v>
      </c>
      <c r="B824" s="105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9">
        <v>30</v>
      </c>
      <c r="B825" s="105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256</v>
      </c>
      <c r="AI828" s="347"/>
      <c r="AJ828" s="347"/>
      <c r="AK828" s="347"/>
      <c r="AL828" s="347" t="s">
        <v>21</v>
      </c>
      <c r="AM828" s="347"/>
      <c r="AN828" s="347"/>
      <c r="AO828" s="422"/>
      <c r="AP828" s="423" t="s">
        <v>296</v>
      </c>
      <c r="AQ828" s="423"/>
      <c r="AR828" s="423"/>
      <c r="AS828" s="423"/>
      <c r="AT828" s="423"/>
      <c r="AU828" s="423"/>
      <c r="AV828" s="423"/>
      <c r="AW828" s="423"/>
      <c r="AX828" s="423"/>
      <c r="AY828" s="34">
        <f t="shared" ref="AY828:AY829" si="22">$AY$826</f>
        <v>0</v>
      </c>
    </row>
    <row r="829" spans="1:51" ht="26.25" customHeight="1" x14ac:dyDescent="0.15">
      <c r="A829" s="1059">
        <v>1</v>
      </c>
      <c r="B829" s="105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9">
        <v>2</v>
      </c>
      <c r="B830" s="105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9">
        <v>3</v>
      </c>
      <c r="B831" s="105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9">
        <v>4</v>
      </c>
      <c r="B832" s="105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9">
        <v>5</v>
      </c>
      <c r="B833" s="105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9">
        <v>6</v>
      </c>
      <c r="B834" s="105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9">
        <v>7</v>
      </c>
      <c r="B835" s="105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9">
        <v>8</v>
      </c>
      <c r="B836" s="105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9">
        <v>9</v>
      </c>
      <c r="B837" s="105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9">
        <v>10</v>
      </c>
      <c r="B838" s="105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9">
        <v>11</v>
      </c>
      <c r="B839" s="105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9">
        <v>12</v>
      </c>
      <c r="B840" s="105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9">
        <v>13</v>
      </c>
      <c r="B841" s="105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9">
        <v>14</v>
      </c>
      <c r="B842" s="105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9">
        <v>15</v>
      </c>
      <c r="B843" s="105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9">
        <v>16</v>
      </c>
      <c r="B844" s="105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9">
        <v>17</v>
      </c>
      <c r="B845" s="105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9">
        <v>18</v>
      </c>
      <c r="B846" s="105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9">
        <v>19</v>
      </c>
      <c r="B847" s="105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9">
        <v>20</v>
      </c>
      <c r="B848" s="105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9">
        <v>21</v>
      </c>
      <c r="B849" s="105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9">
        <v>22</v>
      </c>
      <c r="B850" s="105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9">
        <v>23</v>
      </c>
      <c r="B851" s="105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9">
        <v>24</v>
      </c>
      <c r="B852" s="105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9">
        <v>25</v>
      </c>
      <c r="B853" s="105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9">
        <v>26</v>
      </c>
      <c r="B854" s="105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9">
        <v>27</v>
      </c>
      <c r="B855" s="105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9">
        <v>28</v>
      </c>
      <c r="B856" s="105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9">
        <v>29</v>
      </c>
      <c r="B857" s="105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9">
        <v>30</v>
      </c>
      <c r="B858" s="105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256</v>
      </c>
      <c r="AI861" s="347"/>
      <c r="AJ861" s="347"/>
      <c r="AK861" s="347"/>
      <c r="AL861" s="347" t="s">
        <v>21</v>
      </c>
      <c r="AM861" s="347"/>
      <c r="AN861" s="347"/>
      <c r="AO861" s="422"/>
      <c r="AP861" s="423" t="s">
        <v>296</v>
      </c>
      <c r="AQ861" s="423"/>
      <c r="AR861" s="423"/>
      <c r="AS861" s="423"/>
      <c r="AT861" s="423"/>
      <c r="AU861" s="423"/>
      <c r="AV861" s="423"/>
      <c r="AW861" s="423"/>
      <c r="AX861" s="423"/>
      <c r="AY861" s="34">
        <f t="shared" ref="AY861:AY862" si="23">$AY$859</f>
        <v>0</v>
      </c>
    </row>
    <row r="862" spans="1:51" ht="26.25" customHeight="1" x14ac:dyDescent="0.15">
      <c r="A862" s="1059">
        <v>1</v>
      </c>
      <c r="B862" s="105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9">
        <v>2</v>
      </c>
      <c r="B863" s="105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9">
        <v>3</v>
      </c>
      <c r="B864" s="105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9">
        <v>4</v>
      </c>
      <c r="B865" s="105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9">
        <v>5</v>
      </c>
      <c r="B866" s="105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9">
        <v>6</v>
      </c>
      <c r="B867" s="105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9">
        <v>7</v>
      </c>
      <c r="B868" s="105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9">
        <v>8</v>
      </c>
      <c r="B869" s="105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9">
        <v>9</v>
      </c>
      <c r="B870" s="105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9">
        <v>10</v>
      </c>
      <c r="B871" s="105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9">
        <v>11</v>
      </c>
      <c r="B872" s="105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9">
        <v>12</v>
      </c>
      <c r="B873" s="105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9">
        <v>13</v>
      </c>
      <c r="B874" s="105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9">
        <v>14</v>
      </c>
      <c r="B875" s="105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9">
        <v>15</v>
      </c>
      <c r="B876" s="105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9">
        <v>16</v>
      </c>
      <c r="B877" s="105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9">
        <v>17</v>
      </c>
      <c r="B878" s="105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9">
        <v>18</v>
      </c>
      <c r="B879" s="105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9">
        <v>19</v>
      </c>
      <c r="B880" s="105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9">
        <v>20</v>
      </c>
      <c r="B881" s="105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9">
        <v>21</v>
      </c>
      <c r="B882" s="105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9">
        <v>22</v>
      </c>
      <c r="B883" s="105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9">
        <v>23</v>
      </c>
      <c r="B884" s="105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9">
        <v>24</v>
      </c>
      <c r="B885" s="105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9">
        <v>25</v>
      </c>
      <c r="B886" s="105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9">
        <v>26</v>
      </c>
      <c r="B887" s="105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9">
        <v>27</v>
      </c>
      <c r="B888" s="105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9">
        <v>28</v>
      </c>
      <c r="B889" s="105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9">
        <v>29</v>
      </c>
      <c r="B890" s="105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9">
        <v>30</v>
      </c>
      <c r="B891" s="105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256</v>
      </c>
      <c r="AI894" s="347"/>
      <c r="AJ894" s="347"/>
      <c r="AK894" s="347"/>
      <c r="AL894" s="347" t="s">
        <v>21</v>
      </c>
      <c r="AM894" s="347"/>
      <c r="AN894" s="347"/>
      <c r="AO894" s="422"/>
      <c r="AP894" s="423" t="s">
        <v>296</v>
      </c>
      <c r="AQ894" s="423"/>
      <c r="AR894" s="423"/>
      <c r="AS894" s="423"/>
      <c r="AT894" s="423"/>
      <c r="AU894" s="423"/>
      <c r="AV894" s="423"/>
      <c r="AW894" s="423"/>
      <c r="AX894" s="423"/>
      <c r="AY894" s="34">
        <f t="shared" ref="AY894:AY895" si="24">$AY$892</f>
        <v>0</v>
      </c>
    </row>
    <row r="895" spans="1:51" ht="26.25" customHeight="1" x14ac:dyDescent="0.15">
      <c r="A895" s="1059">
        <v>1</v>
      </c>
      <c r="B895" s="105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9">
        <v>2</v>
      </c>
      <c r="B896" s="105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9">
        <v>3</v>
      </c>
      <c r="B897" s="105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9">
        <v>4</v>
      </c>
      <c r="B898" s="105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9">
        <v>5</v>
      </c>
      <c r="B899" s="105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9">
        <v>6</v>
      </c>
      <c r="B900" s="105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9">
        <v>7</v>
      </c>
      <c r="B901" s="105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9">
        <v>8</v>
      </c>
      <c r="B902" s="105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9">
        <v>9</v>
      </c>
      <c r="B903" s="105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9">
        <v>10</v>
      </c>
      <c r="B904" s="105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9">
        <v>11</v>
      </c>
      <c r="B905" s="105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9">
        <v>12</v>
      </c>
      <c r="B906" s="105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9">
        <v>13</v>
      </c>
      <c r="B907" s="105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9">
        <v>14</v>
      </c>
      <c r="B908" s="105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9">
        <v>15</v>
      </c>
      <c r="B909" s="105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9">
        <v>16</v>
      </c>
      <c r="B910" s="105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9">
        <v>17</v>
      </c>
      <c r="B911" s="105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9">
        <v>18</v>
      </c>
      <c r="B912" s="105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9">
        <v>19</v>
      </c>
      <c r="B913" s="105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9">
        <v>20</v>
      </c>
      <c r="B914" s="105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9">
        <v>21</v>
      </c>
      <c r="B915" s="105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9">
        <v>22</v>
      </c>
      <c r="B916" s="105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9">
        <v>23</v>
      </c>
      <c r="B917" s="105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9">
        <v>24</v>
      </c>
      <c r="B918" s="105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9">
        <v>25</v>
      </c>
      <c r="B919" s="105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9">
        <v>26</v>
      </c>
      <c r="B920" s="105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9">
        <v>27</v>
      </c>
      <c r="B921" s="105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9">
        <v>28</v>
      </c>
      <c r="B922" s="105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9">
        <v>29</v>
      </c>
      <c r="B923" s="105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9">
        <v>30</v>
      </c>
      <c r="B924" s="105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256</v>
      </c>
      <c r="AI927" s="347"/>
      <c r="AJ927" s="347"/>
      <c r="AK927" s="347"/>
      <c r="AL927" s="347" t="s">
        <v>21</v>
      </c>
      <c r="AM927" s="347"/>
      <c r="AN927" s="347"/>
      <c r="AO927" s="422"/>
      <c r="AP927" s="423" t="s">
        <v>296</v>
      </c>
      <c r="AQ927" s="423"/>
      <c r="AR927" s="423"/>
      <c r="AS927" s="423"/>
      <c r="AT927" s="423"/>
      <c r="AU927" s="423"/>
      <c r="AV927" s="423"/>
      <c r="AW927" s="423"/>
      <c r="AX927" s="423"/>
      <c r="AY927" s="34">
        <f t="shared" ref="AY927:AY928" si="25">$AY$925</f>
        <v>0</v>
      </c>
    </row>
    <row r="928" spans="1:51" ht="26.25" customHeight="1" x14ac:dyDescent="0.15">
      <c r="A928" s="1059">
        <v>1</v>
      </c>
      <c r="B928" s="105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9">
        <v>2</v>
      </c>
      <c r="B929" s="105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9">
        <v>3</v>
      </c>
      <c r="B930" s="105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9">
        <v>4</v>
      </c>
      <c r="B931" s="105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9">
        <v>5</v>
      </c>
      <c r="B932" s="105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9">
        <v>6</v>
      </c>
      <c r="B933" s="105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9">
        <v>7</v>
      </c>
      <c r="B934" s="105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9">
        <v>8</v>
      </c>
      <c r="B935" s="105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9">
        <v>9</v>
      </c>
      <c r="B936" s="105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9">
        <v>10</v>
      </c>
      <c r="B937" s="105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9">
        <v>11</v>
      </c>
      <c r="B938" s="105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9">
        <v>12</v>
      </c>
      <c r="B939" s="105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9">
        <v>13</v>
      </c>
      <c r="B940" s="105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9">
        <v>14</v>
      </c>
      <c r="B941" s="105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9">
        <v>15</v>
      </c>
      <c r="B942" s="105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9">
        <v>16</v>
      </c>
      <c r="B943" s="105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9">
        <v>17</v>
      </c>
      <c r="B944" s="105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9">
        <v>18</v>
      </c>
      <c r="B945" s="105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9">
        <v>19</v>
      </c>
      <c r="B946" s="105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9">
        <v>20</v>
      </c>
      <c r="B947" s="105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9">
        <v>21</v>
      </c>
      <c r="B948" s="105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9">
        <v>22</v>
      </c>
      <c r="B949" s="105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9">
        <v>23</v>
      </c>
      <c r="B950" s="105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9">
        <v>24</v>
      </c>
      <c r="B951" s="105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9">
        <v>25</v>
      </c>
      <c r="B952" s="105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9">
        <v>26</v>
      </c>
      <c r="B953" s="105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9">
        <v>27</v>
      </c>
      <c r="B954" s="105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9">
        <v>28</v>
      </c>
      <c r="B955" s="105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9">
        <v>29</v>
      </c>
      <c r="B956" s="105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9">
        <v>30</v>
      </c>
      <c r="B957" s="105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256</v>
      </c>
      <c r="AI960" s="347"/>
      <c r="AJ960" s="347"/>
      <c r="AK960" s="347"/>
      <c r="AL960" s="347" t="s">
        <v>21</v>
      </c>
      <c r="AM960" s="347"/>
      <c r="AN960" s="347"/>
      <c r="AO960" s="422"/>
      <c r="AP960" s="423" t="s">
        <v>296</v>
      </c>
      <c r="AQ960" s="423"/>
      <c r="AR960" s="423"/>
      <c r="AS960" s="423"/>
      <c r="AT960" s="423"/>
      <c r="AU960" s="423"/>
      <c r="AV960" s="423"/>
      <c r="AW960" s="423"/>
      <c r="AX960" s="423"/>
      <c r="AY960" s="34">
        <f t="shared" ref="AY960:AY961" si="26">$AY$958</f>
        <v>0</v>
      </c>
    </row>
    <row r="961" spans="1:51" ht="26.25" customHeight="1" x14ac:dyDescent="0.15">
      <c r="A961" s="1059">
        <v>1</v>
      </c>
      <c r="B961" s="105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9">
        <v>2</v>
      </c>
      <c r="B962" s="105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9">
        <v>3</v>
      </c>
      <c r="B963" s="105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9">
        <v>4</v>
      </c>
      <c r="B964" s="105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9">
        <v>5</v>
      </c>
      <c r="B965" s="105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9">
        <v>6</v>
      </c>
      <c r="B966" s="105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9">
        <v>7</v>
      </c>
      <c r="B967" s="105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9">
        <v>8</v>
      </c>
      <c r="B968" s="105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9">
        <v>9</v>
      </c>
      <c r="B969" s="105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9">
        <v>10</v>
      </c>
      <c r="B970" s="105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9">
        <v>11</v>
      </c>
      <c r="B971" s="105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9">
        <v>12</v>
      </c>
      <c r="B972" s="105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9">
        <v>13</v>
      </c>
      <c r="B973" s="105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9">
        <v>14</v>
      </c>
      <c r="B974" s="105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9">
        <v>15</v>
      </c>
      <c r="B975" s="105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9">
        <v>16</v>
      </c>
      <c r="B976" s="105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9">
        <v>17</v>
      </c>
      <c r="B977" s="105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9">
        <v>18</v>
      </c>
      <c r="B978" s="105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9">
        <v>19</v>
      </c>
      <c r="B979" s="105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9">
        <v>20</v>
      </c>
      <c r="B980" s="105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9">
        <v>21</v>
      </c>
      <c r="B981" s="105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9">
        <v>22</v>
      </c>
      <c r="B982" s="105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9">
        <v>23</v>
      </c>
      <c r="B983" s="105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9">
        <v>24</v>
      </c>
      <c r="B984" s="105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9">
        <v>25</v>
      </c>
      <c r="B985" s="105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9">
        <v>26</v>
      </c>
      <c r="B986" s="105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9">
        <v>27</v>
      </c>
      <c r="B987" s="105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9">
        <v>28</v>
      </c>
      <c r="B988" s="105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9">
        <v>29</v>
      </c>
      <c r="B989" s="105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9">
        <v>30</v>
      </c>
      <c r="B990" s="105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256</v>
      </c>
      <c r="AI993" s="347"/>
      <c r="AJ993" s="347"/>
      <c r="AK993" s="347"/>
      <c r="AL993" s="347" t="s">
        <v>21</v>
      </c>
      <c r="AM993" s="347"/>
      <c r="AN993" s="347"/>
      <c r="AO993" s="422"/>
      <c r="AP993" s="423" t="s">
        <v>296</v>
      </c>
      <c r="AQ993" s="423"/>
      <c r="AR993" s="423"/>
      <c r="AS993" s="423"/>
      <c r="AT993" s="423"/>
      <c r="AU993" s="423"/>
      <c r="AV993" s="423"/>
      <c r="AW993" s="423"/>
      <c r="AX993" s="423"/>
      <c r="AY993" s="34">
        <f t="shared" ref="AY993:AY994" si="27">$AY$991</f>
        <v>0</v>
      </c>
    </row>
    <row r="994" spans="1:51" ht="26.25" customHeight="1" x14ac:dyDescent="0.15">
      <c r="A994" s="1059">
        <v>1</v>
      </c>
      <c r="B994" s="105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9">
        <v>2</v>
      </c>
      <c r="B995" s="105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9">
        <v>3</v>
      </c>
      <c r="B996" s="105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9">
        <v>4</v>
      </c>
      <c r="B997" s="105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9">
        <v>5</v>
      </c>
      <c r="B998" s="105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9">
        <v>6</v>
      </c>
      <c r="B999" s="105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9">
        <v>7</v>
      </c>
      <c r="B1000" s="105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9">
        <v>8</v>
      </c>
      <c r="B1001" s="105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9">
        <v>9</v>
      </c>
      <c r="B1002" s="105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9">
        <v>10</v>
      </c>
      <c r="B1003" s="105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9">
        <v>11</v>
      </c>
      <c r="B1004" s="105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9">
        <v>12</v>
      </c>
      <c r="B1005" s="105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9">
        <v>13</v>
      </c>
      <c r="B1006" s="105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9">
        <v>14</v>
      </c>
      <c r="B1007" s="105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9">
        <v>15</v>
      </c>
      <c r="B1008" s="105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9">
        <v>16</v>
      </c>
      <c r="B1009" s="105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9">
        <v>17</v>
      </c>
      <c r="B1010" s="105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9">
        <v>18</v>
      </c>
      <c r="B1011" s="105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9">
        <v>19</v>
      </c>
      <c r="B1012" s="105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9">
        <v>20</v>
      </c>
      <c r="B1013" s="105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9">
        <v>21</v>
      </c>
      <c r="B1014" s="105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9">
        <v>22</v>
      </c>
      <c r="B1015" s="105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9">
        <v>23</v>
      </c>
      <c r="B1016" s="105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9">
        <v>24</v>
      </c>
      <c r="B1017" s="105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9">
        <v>25</v>
      </c>
      <c r="B1018" s="105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9">
        <v>26</v>
      </c>
      <c r="B1019" s="105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9">
        <v>27</v>
      </c>
      <c r="B1020" s="105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9">
        <v>28</v>
      </c>
      <c r="B1021" s="105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9">
        <v>29</v>
      </c>
      <c r="B1022" s="105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9">
        <v>30</v>
      </c>
      <c r="B1023" s="105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256</v>
      </c>
      <c r="AI1026" s="347"/>
      <c r="AJ1026" s="347"/>
      <c r="AK1026" s="347"/>
      <c r="AL1026" s="347" t="s">
        <v>21</v>
      </c>
      <c r="AM1026" s="347"/>
      <c r="AN1026" s="347"/>
      <c r="AO1026" s="422"/>
      <c r="AP1026" s="423" t="s">
        <v>296</v>
      </c>
      <c r="AQ1026" s="423"/>
      <c r="AR1026" s="423"/>
      <c r="AS1026" s="423"/>
      <c r="AT1026" s="423"/>
      <c r="AU1026" s="423"/>
      <c r="AV1026" s="423"/>
      <c r="AW1026" s="423"/>
      <c r="AX1026" s="423"/>
      <c r="AY1026" s="34">
        <f t="shared" ref="AY1026:AY1027" si="28">$AY$1024</f>
        <v>0</v>
      </c>
    </row>
    <row r="1027" spans="1:51" ht="26.25" customHeight="1" x14ac:dyDescent="0.15">
      <c r="A1027" s="1059">
        <v>1</v>
      </c>
      <c r="B1027" s="105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9">
        <v>2</v>
      </c>
      <c r="B1028" s="105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9">
        <v>3</v>
      </c>
      <c r="B1029" s="105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9">
        <v>4</v>
      </c>
      <c r="B1030" s="105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9">
        <v>5</v>
      </c>
      <c r="B1031" s="105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9">
        <v>6</v>
      </c>
      <c r="B1032" s="105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9">
        <v>7</v>
      </c>
      <c r="B1033" s="105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9">
        <v>8</v>
      </c>
      <c r="B1034" s="105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9">
        <v>9</v>
      </c>
      <c r="B1035" s="105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9">
        <v>10</v>
      </c>
      <c r="B1036" s="105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9">
        <v>11</v>
      </c>
      <c r="B1037" s="105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9">
        <v>12</v>
      </c>
      <c r="B1038" s="105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9">
        <v>13</v>
      </c>
      <c r="B1039" s="105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9">
        <v>14</v>
      </c>
      <c r="B1040" s="105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9">
        <v>15</v>
      </c>
      <c r="B1041" s="105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9">
        <v>16</v>
      </c>
      <c r="B1042" s="105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9">
        <v>17</v>
      </c>
      <c r="B1043" s="105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9">
        <v>18</v>
      </c>
      <c r="B1044" s="105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9">
        <v>19</v>
      </c>
      <c r="B1045" s="105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9">
        <v>20</v>
      </c>
      <c r="B1046" s="105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9">
        <v>21</v>
      </c>
      <c r="B1047" s="105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9">
        <v>22</v>
      </c>
      <c r="B1048" s="105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9">
        <v>23</v>
      </c>
      <c r="B1049" s="105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9">
        <v>24</v>
      </c>
      <c r="B1050" s="105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9">
        <v>25</v>
      </c>
      <c r="B1051" s="105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9">
        <v>26</v>
      </c>
      <c r="B1052" s="105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9">
        <v>27</v>
      </c>
      <c r="B1053" s="105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9">
        <v>28</v>
      </c>
      <c r="B1054" s="105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9">
        <v>29</v>
      </c>
      <c r="B1055" s="105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9">
        <v>30</v>
      </c>
      <c r="B1056" s="105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256</v>
      </c>
      <c r="AI1059" s="347"/>
      <c r="AJ1059" s="347"/>
      <c r="AK1059" s="347"/>
      <c r="AL1059" s="347" t="s">
        <v>21</v>
      </c>
      <c r="AM1059" s="347"/>
      <c r="AN1059" s="347"/>
      <c r="AO1059" s="422"/>
      <c r="AP1059" s="423" t="s">
        <v>296</v>
      </c>
      <c r="AQ1059" s="423"/>
      <c r="AR1059" s="423"/>
      <c r="AS1059" s="423"/>
      <c r="AT1059" s="423"/>
      <c r="AU1059" s="423"/>
      <c r="AV1059" s="423"/>
      <c r="AW1059" s="423"/>
      <c r="AX1059" s="423"/>
      <c r="AY1059" s="34">
        <f t="shared" ref="AY1059:AY1060" si="29">$AY$1057</f>
        <v>0</v>
      </c>
    </row>
    <row r="1060" spans="1:51" ht="26.25" customHeight="1" x14ac:dyDescent="0.15">
      <c r="A1060" s="1059">
        <v>1</v>
      </c>
      <c r="B1060" s="105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9">
        <v>2</v>
      </c>
      <c r="B1061" s="105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9">
        <v>3</v>
      </c>
      <c r="B1062" s="105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9">
        <v>4</v>
      </c>
      <c r="B1063" s="105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9">
        <v>5</v>
      </c>
      <c r="B1064" s="105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9">
        <v>6</v>
      </c>
      <c r="B1065" s="105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9">
        <v>7</v>
      </c>
      <c r="B1066" s="105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9">
        <v>8</v>
      </c>
      <c r="B1067" s="105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9">
        <v>9</v>
      </c>
      <c r="B1068" s="105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9">
        <v>10</v>
      </c>
      <c r="B1069" s="105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9">
        <v>11</v>
      </c>
      <c r="B1070" s="105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9">
        <v>12</v>
      </c>
      <c r="B1071" s="105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9">
        <v>13</v>
      </c>
      <c r="B1072" s="105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9">
        <v>14</v>
      </c>
      <c r="B1073" s="105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9">
        <v>15</v>
      </c>
      <c r="B1074" s="105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9">
        <v>16</v>
      </c>
      <c r="B1075" s="105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9">
        <v>17</v>
      </c>
      <c r="B1076" s="105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9">
        <v>18</v>
      </c>
      <c r="B1077" s="105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9">
        <v>19</v>
      </c>
      <c r="B1078" s="105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9">
        <v>20</v>
      </c>
      <c r="B1079" s="105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9">
        <v>21</v>
      </c>
      <c r="B1080" s="105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9">
        <v>22</v>
      </c>
      <c r="B1081" s="105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9">
        <v>23</v>
      </c>
      <c r="B1082" s="105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9">
        <v>24</v>
      </c>
      <c r="B1083" s="105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9">
        <v>25</v>
      </c>
      <c r="B1084" s="105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9">
        <v>26</v>
      </c>
      <c r="B1085" s="105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9">
        <v>27</v>
      </c>
      <c r="B1086" s="105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9">
        <v>28</v>
      </c>
      <c r="B1087" s="105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9">
        <v>29</v>
      </c>
      <c r="B1088" s="105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9">
        <v>30</v>
      </c>
      <c r="B1089" s="105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256</v>
      </c>
      <c r="AI1092" s="347"/>
      <c r="AJ1092" s="347"/>
      <c r="AK1092" s="347"/>
      <c r="AL1092" s="347" t="s">
        <v>21</v>
      </c>
      <c r="AM1092" s="347"/>
      <c r="AN1092" s="347"/>
      <c r="AO1092" s="422"/>
      <c r="AP1092" s="423" t="s">
        <v>296</v>
      </c>
      <c r="AQ1092" s="423"/>
      <c r="AR1092" s="423"/>
      <c r="AS1092" s="423"/>
      <c r="AT1092" s="423"/>
      <c r="AU1092" s="423"/>
      <c r="AV1092" s="423"/>
      <c r="AW1092" s="423"/>
      <c r="AX1092" s="423"/>
      <c r="AY1092">
        <f t="shared" ref="AY1092:AY1093" si="30">$AY$1090</f>
        <v>0</v>
      </c>
    </row>
    <row r="1093" spans="1:51" ht="26.25" customHeight="1" x14ac:dyDescent="0.15">
      <c r="A1093" s="1059">
        <v>1</v>
      </c>
      <c r="B1093" s="105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9">
        <v>2</v>
      </c>
      <c r="B1094" s="105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9">
        <v>3</v>
      </c>
      <c r="B1095" s="105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9">
        <v>4</v>
      </c>
      <c r="B1096" s="105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9">
        <v>5</v>
      </c>
      <c r="B1097" s="105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9">
        <v>6</v>
      </c>
      <c r="B1098" s="105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9">
        <v>7</v>
      </c>
      <c r="B1099" s="105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9">
        <v>8</v>
      </c>
      <c r="B1100" s="105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9">
        <v>9</v>
      </c>
      <c r="B1101" s="105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9">
        <v>10</v>
      </c>
      <c r="B1102" s="105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9">
        <v>11</v>
      </c>
      <c r="B1103" s="105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9">
        <v>12</v>
      </c>
      <c r="B1104" s="105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9">
        <v>13</v>
      </c>
      <c r="B1105" s="105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9">
        <v>14</v>
      </c>
      <c r="B1106" s="105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9">
        <v>15</v>
      </c>
      <c r="B1107" s="105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9">
        <v>16</v>
      </c>
      <c r="B1108" s="105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9">
        <v>17</v>
      </c>
      <c r="B1109" s="105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9">
        <v>18</v>
      </c>
      <c r="B1110" s="105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9">
        <v>19</v>
      </c>
      <c r="B1111" s="105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9">
        <v>20</v>
      </c>
      <c r="B1112" s="105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9">
        <v>21</v>
      </c>
      <c r="B1113" s="105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9">
        <v>22</v>
      </c>
      <c r="B1114" s="105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9">
        <v>23</v>
      </c>
      <c r="B1115" s="105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9">
        <v>24</v>
      </c>
      <c r="B1116" s="105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9">
        <v>25</v>
      </c>
      <c r="B1117" s="105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9">
        <v>26</v>
      </c>
      <c r="B1118" s="105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9">
        <v>27</v>
      </c>
      <c r="B1119" s="105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9">
        <v>28</v>
      </c>
      <c r="B1120" s="105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9">
        <v>29</v>
      </c>
      <c r="B1121" s="105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9">
        <v>30</v>
      </c>
      <c r="B1122" s="105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256</v>
      </c>
      <c r="AI1125" s="347"/>
      <c r="AJ1125" s="347"/>
      <c r="AK1125" s="347"/>
      <c r="AL1125" s="347" t="s">
        <v>21</v>
      </c>
      <c r="AM1125" s="347"/>
      <c r="AN1125" s="347"/>
      <c r="AO1125" s="422"/>
      <c r="AP1125" s="423" t="s">
        <v>296</v>
      </c>
      <c r="AQ1125" s="423"/>
      <c r="AR1125" s="423"/>
      <c r="AS1125" s="423"/>
      <c r="AT1125" s="423"/>
      <c r="AU1125" s="423"/>
      <c r="AV1125" s="423"/>
      <c r="AW1125" s="423"/>
      <c r="AX1125" s="423"/>
      <c r="AY1125">
        <f t="shared" ref="AY1125:AY1126" si="31">$AY$1123</f>
        <v>0</v>
      </c>
    </row>
    <row r="1126" spans="1:51" ht="26.25" customHeight="1" x14ac:dyDescent="0.15">
      <c r="A1126" s="1059">
        <v>1</v>
      </c>
      <c r="B1126" s="105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9">
        <v>2</v>
      </c>
      <c r="B1127" s="105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9">
        <v>3</v>
      </c>
      <c r="B1128" s="105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9">
        <v>4</v>
      </c>
      <c r="B1129" s="105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9">
        <v>5</v>
      </c>
      <c r="B1130" s="105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9">
        <v>6</v>
      </c>
      <c r="B1131" s="105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9">
        <v>7</v>
      </c>
      <c r="B1132" s="105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9">
        <v>8</v>
      </c>
      <c r="B1133" s="105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9">
        <v>9</v>
      </c>
      <c r="B1134" s="105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9">
        <v>10</v>
      </c>
      <c r="B1135" s="105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9">
        <v>11</v>
      </c>
      <c r="B1136" s="105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9">
        <v>12</v>
      </c>
      <c r="B1137" s="105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9">
        <v>13</v>
      </c>
      <c r="B1138" s="105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9">
        <v>14</v>
      </c>
      <c r="B1139" s="105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9">
        <v>15</v>
      </c>
      <c r="B1140" s="105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9">
        <v>16</v>
      </c>
      <c r="B1141" s="105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9">
        <v>17</v>
      </c>
      <c r="B1142" s="105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9">
        <v>18</v>
      </c>
      <c r="B1143" s="105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9">
        <v>19</v>
      </c>
      <c r="B1144" s="105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9">
        <v>20</v>
      </c>
      <c r="B1145" s="105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9">
        <v>21</v>
      </c>
      <c r="B1146" s="105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9">
        <v>22</v>
      </c>
      <c r="B1147" s="105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9">
        <v>23</v>
      </c>
      <c r="B1148" s="105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9">
        <v>24</v>
      </c>
      <c r="B1149" s="105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9">
        <v>25</v>
      </c>
      <c r="B1150" s="105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9">
        <v>26</v>
      </c>
      <c r="B1151" s="105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9">
        <v>27</v>
      </c>
      <c r="B1152" s="105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9">
        <v>28</v>
      </c>
      <c r="B1153" s="105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9">
        <v>29</v>
      </c>
      <c r="B1154" s="105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9">
        <v>30</v>
      </c>
      <c r="B1155" s="105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256</v>
      </c>
      <c r="AI1158" s="347"/>
      <c r="AJ1158" s="347"/>
      <c r="AK1158" s="347"/>
      <c r="AL1158" s="347" t="s">
        <v>21</v>
      </c>
      <c r="AM1158" s="347"/>
      <c r="AN1158" s="347"/>
      <c r="AO1158" s="422"/>
      <c r="AP1158" s="423" t="s">
        <v>296</v>
      </c>
      <c r="AQ1158" s="423"/>
      <c r="AR1158" s="423"/>
      <c r="AS1158" s="423"/>
      <c r="AT1158" s="423"/>
      <c r="AU1158" s="423"/>
      <c r="AV1158" s="423"/>
      <c r="AW1158" s="423"/>
      <c r="AX1158" s="423"/>
      <c r="AY1158">
        <f t="shared" ref="AY1158:AY1159" si="32">$AY$1156</f>
        <v>0</v>
      </c>
    </row>
    <row r="1159" spans="1:51" ht="26.25" customHeight="1" x14ac:dyDescent="0.15">
      <c r="A1159" s="1059">
        <v>1</v>
      </c>
      <c r="B1159" s="105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9">
        <v>2</v>
      </c>
      <c r="B1160" s="105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9">
        <v>3</v>
      </c>
      <c r="B1161" s="105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9">
        <v>4</v>
      </c>
      <c r="B1162" s="105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9">
        <v>5</v>
      </c>
      <c r="B1163" s="105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9">
        <v>6</v>
      </c>
      <c r="B1164" s="105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9">
        <v>7</v>
      </c>
      <c r="B1165" s="105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9">
        <v>8</v>
      </c>
      <c r="B1166" s="105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9">
        <v>9</v>
      </c>
      <c r="B1167" s="105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9">
        <v>10</v>
      </c>
      <c r="B1168" s="105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9">
        <v>11</v>
      </c>
      <c r="B1169" s="105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9">
        <v>12</v>
      </c>
      <c r="B1170" s="105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9">
        <v>13</v>
      </c>
      <c r="B1171" s="105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9">
        <v>14</v>
      </c>
      <c r="B1172" s="105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9">
        <v>15</v>
      </c>
      <c r="B1173" s="105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9">
        <v>16</v>
      </c>
      <c r="B1174" s="105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9">
        <v>17</v>
      </c>
      <c r="B1175" s="105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9">
        <v>18</v>
      </c>
      <c r="B1176" s="105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9">
        <v>19</v>
      </c>
      <c r="B1177" s="105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9">
        <v>20</v>
      </c>
      <c r="B1178" s="105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9">
        <v>21</v>
      </c>
      <c r="B1179" s="105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9">
        <v>22</v>
      </c>
      <c r="B1180" s="105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9">
        <v>23</v>
      </c>
      <c r="B1181" s="105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9">
        <v>24</v>
      </c>
      <c r="B1182" s="105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9">
        <v>25</v>
      </c>
      <c r="B1183" s="105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9">
        <v>26</v>
      </c>
      <c r="B1184" s="105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9">
        <v>27</v>
      </c>
      <c r="B1185" s="105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9">
        <v>28</v>
      </c>
      <c r="B1186" s="105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9">
        <v>29</v>
      </c>
      <c r="B1187" s="105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9">
        <v>30</v>
      </c>
      <c r="B1188" s="105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256</v>
      </c>
      <c r="AI1191" s="347"/>
      <c r="AJ1191" s="347"/>
      <c r="AK1191" s="347"/>
      <c r="AL1191" s="347" t="s">
        <v>21</v>
      </c>
      <c r="AM1191" s="347"/>
      <c r="AN1191" s="347"/>
      <c r="AO1191" s="422"/>
      <c r="AP1191" s="423" t="s">
        <v>296</v>
      </c>
      <c r="AQ1191" s="423"/>
      <c r="AR1191" s="423"/>
      <c r="AS1191" s="423"/>
      <c r="AT1191" s="423"/>
      <c r="AU1191" s="423"/>
      <c r="AV1191" s="423"/>
      <c r="AW1191" s="423"/>
      <c r="AX1191" s="423"/>
      <c r="AY1191">
        <f t="shared" ref="AY1191:AY1192" si="33">$AY$1189</f>
        <v>0</v>
      </c>
    </row>
    <row r="1192" spans="1:51" ht="26.25" customHeight="1" x14ac:dyDescent="0.15">
      <c r="A1192" s="1059">
        <v>1</v>
      </c>
      <c r="B1192" s="105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9">
        <v>2</v>
      </c>
      <c r="B1193" s="105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9">
        <v>3</v>
      </c>
      <c r="B1194" s="105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9">
        <v>4</v>
      </c>
      <c r="B1195" s="105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9">
        <v>5</v>
      </c>
      <c r="B1196" s="105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9">
        <v>6</v>
      </c>
      <c r="B1197" s="105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9">
        <v>7</v>
      </c>
      <c r="B1198" s="105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9">
        <v>8</v>
      </c>
      <c r="B1199" s="105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9">
        <v>9</v>
      </c>
      <c r="B1200" s="105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9">
        <v>10</v>
      </c>
      <c r="B1201" s="105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9">
        <v>11</v>
      </c>
      <c r="B1202" s="105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9">
        <v>12</v>
      </c>
      <c r="B1203" s="105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9">
        <v>13</v>
      </c>
      <c r="B1204" s="105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9">
        <v>14</v>
      </c>
      <c r="B1205" s="105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9">
        <v>15</v>
      </c>
      <c r="B1206" s="105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9">
        <v>16</v>
      </c>
      <c r="B1207" s="105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9">
        <v>17</v>
      </c>
      <c r="B1208" s="105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9">
        <v>18</v>
      </c>
      <c r="B1209" s="105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9">
        <v>19</v>
      </c>
      <c r="B1210" s="105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9">
        <v>20</v>
      </c>
      <c r="B1211" s="105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9">
        <v>21</v>
      </c>
      <c r="B1212" s="105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9">
        <v>22</v>
      </c>
      <c r="B1213" s="105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9">
        <v>23</v>
      </c>
      <c r="B1214" s="105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9">
        <v>24</v>
      </c>
      <c r="B1215" s="105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9">
        <v>25</v>
      </c>
      <c r="B1216" s="105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9">
        <v>26</v>
      </c>
      <c r="B1217" s="105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9">
        <v>27</v>
      </c>
      <c r="B1218" s="105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9">
        <v>28</v>
      </c>
      <c r="B1219" s="105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9">
        <v>29</v>
      </c>
      <c r="B1220" s="105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9">
        <v>30</v>
      </c>
      <c r="B1221" s="105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256</v>
      </c>
      <c r="AI1224" s="347"/>
      <c r="AJ1224" s="347"/>
      <c r="AK1224" s="347"/>
      <c r="AL1224" s="347" t="s">
        <v>21</v>
      </c>
      <c r="AM1224" s="347"/>
      <c r="AN1224" s="347"/>
      <c r="AO1224" s="422"/>
      <c r="AP1224" s="423" t="s">
        <v>296</v>
      </c>
      <c r="AQ1224" s="423"/>
      <c r="AR1224" s="423"/>
      <c r="AS1224" s="423"/>
      <c r="AT1224" s="423"/>
      <c r="AU1224" s="423"/>
      <c r="AV1224" s="423"/>
      <c r="AW1224" s="423"/>
      <c r="AX1224" s="423"/>
      <c r="AY1224">
        <f t="shared" ref="AY1224:AY1225" si="34">$AY$1222</f>
        <v>0</v>
      </c>
    </row>
    <row r="1225" spans="1:51" ht="26.25" customHeight="1" x14ac:dyDescent="0.15">
      <c r="A1225" s="1059">
        <v>1</v>
      </c>
      <c r="B1225" s="105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9">
        <v>2</v>
      </c>
      <c r="B1226" s="105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9">
        <v>3</v>
      </c>
      <c r="B1227" s="105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9">
        <v>4</v>
      </c>
      <c r="B1228" s="105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9">
        <v>5</v>
      </c>
      <c r="B1229" s="105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9">
        <v>6</v>
      </c>
      <c r="B1230" s="105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9">
        <v>7</v>
      </c>
      <c r="B1231" s="105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9">
        <v>8</v>
      </c>
      <c r="B1232" s="105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9">
        <v>9</v>
      </c>
      <c r="B1233" s="105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9">
        <v>10</v>
      </c>
      <c r="B1234" s="105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9">
        <v>11</v>
      </c>
      <c r="B1235" s="105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9">
        <v>12</v>
      </c>
      <c r="B1236" s="105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9">
        <v>13</v>
      </c>
      <c r="B1237" s="105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9">
        <v>14</v>
      </c>
      <c r="B1238" s="105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9">
        <v>15</v>
      </c>
      <c r="B1239" s="105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9">
        <v>16</v>
      </c>
      <c r="B1240" s="105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9">
        <v>17</v>
      </c>
      <c r="B1241" s="105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9">
        <v>18</v>
      </c>
      <c r="B1242" s="105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9">
        <v>19</v>
      </c>
      <c r="B1243" s="105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9">
        <v>20</v>
      </c>
      <c r="B1244" s="105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9">
        <v>21</v>
      </c>
      <c r="B1245" s="105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9">
        <v>22</v>
      </c>
      <c r="B1246" s="105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9">
        <v>23</v>
      </c>
      <c r="B1247" s="105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9">
        <v>24</v>
      </c>
      <c r="B1248" s="105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9">
        <v>25</v>
      </c>
      <c r="B1249" s="105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9">
        <v>26</v>
      </c>
      <c r="B1250" s="105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9">
        <v>27</v>
      </c>
      <c r="B1251" s="105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9">
        <v>28</v>
      </c>
      <c r="B1252" s="105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9">
        <v>29</v>
      </c>
      <c r="B1253" s="105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9">
        <v>30</v>
      </c>
      <c r="B1254" s="105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256</v>
      </c>
      <c r="AI1257" s="347"/>
      <c r="AJ1257" s="347"/>
      <c r="AK1257" s="347"/>
      <c r="AL1257" s="347" t="s">
        <v>21</v>
      </c>
      <c r="AM1257" s="347"/>
      <c r="AN1257" s="347"/>
      <c r="AO1257" s="422"/>
      <c r="AP1257" s="423" t="s">
        <v>296</v>
      </c>
      <c r="AQ1257" s="423"/>
      <c r="AR1257" s="423"/>
      <c r="AS1257" s="423"/>
      <c r="AT1257" s="423"/>
      <c r="AU1257" s="423"/>
      <c r="AV1257" s="423"/>
      <c r="AW1257" s="423"/>
      <c r="AX1257" s="423"/>
      <c r="AY1257">
        <f t="shared" ref="AY1257:AY1258" si="35">$AY$1255</f>
        <v>0</v>
      </c>
    </row>
    <row r="1258" spans="1:51" ht="26.25" customHeight="1" x14ac:dyDescent="0.15">
      <c r="A1258" s="1059">
        <v>1</v>
      </c>
      <c r="B1258" s="105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9">
        <v>2</v>
      </c>
      <c r="B1259" s="105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9">
        <v>3</v>
      </c>
      <c r="B1260" s="105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9">
        <v>4</v>
      </c>
      <c r="B1261" s="105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9">
        <v>5</v>
      </c>
      <c r="B1262" s="105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9">
        <v>6</v>
      </c>
      <c r="B1263" s="105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9">
        <v>7</v>
      </c>
      <c r="B1264" s="105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9">
        <v>8</v>
      </c>
      <c r="B1265" s="105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9">
        <v>9</v>
      </c>
      <c r="B1266" s="105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9">
        <v>10</v>
      </c>
      <c r="B1267" s="105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9">
        <v>11</v>
      </c>
      <c r="B1268" s="105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9">
        <v>12</v>
      </c>
      <c r="B1269" s="105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9">
        <v>13</v>
      </c>
      <c r="B1270" s="105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9">
        <v>14</v>
      </c>
      <c r="B1271" s="105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9">
        <v>15</v>
      </c>
      <c r="B1272" s="105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9">
        <v>16</v>
      </c>
      <c r="B1273" s="105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9">
        <v>17</v>
      </c>
      <c r="B1274" s="105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9">
        <v>18</v>
      </c>
      <c r="B1275" s="105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9">
        <v>19</v>
      </c>
      <c r="B1276" s="105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9">
        <v>20</v>
      </c>
      <c r="B1277" s="105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9">
        <v>21</v>
      </c>
      <c r="B1278" s="105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9">
        <v>22</v>
      </c>
      <c r="B1279" s="105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9">
        <v>23</v>
      </c>
      <c r="B1280" s="105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9">
        <v>24</v>
      </c>
      <c r="B1281" s="105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9">
        <v>25</v>
      </c>
      <c r="B1282" s="105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9">
        <v>26</v>
      </c>
      <c r="B1283" s="105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9">
        <v>27</v>
      </c>
      <c r="B1284" s="105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9">
        <v>28</v>
      </c>
      <c r="B1285" s="105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9">
        <v>29</v>
      </c>
      <c r="B1286" s="105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9">
        <v>30</v>
      </c>
      <c r="B1287" s="105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256</v>
      </c>
      <c r="AI1290" s="347"/>
      <c r="AJ1290" s="347"/>
      <c r="AK1290" s="347"/>
      <c r="AL1290" s="347" t="s">
        <v>21</v>
      </c>
      <c r="AM1290" s="347"/>
      <c r="AN1290" s="347"/>
      <c r="AO1290" s="422"/>
      <c r="AP1290" s="423" t="s">
        <v>296</v>
      </c>
      <c r="AQ1290" s="423"/>
      <c r="AR1290" s="423"/>
      <c r="AS1290" s="423"/>
      <c r="AT1290" s="423"/>
      <c r="AU1290" s="423"/>
      <c r="AV1290" s="423"/>
      <c r="AW1290" s="423"/>
      <c r="AX1290" s="423"/>
      <c r="AY1290">
        <f t="shared" ref="AY1290:AY1291" si="36">$AY$1288</f>
        <v>0</v>
      </c>
    </row>
    <row r="1291" spans="1:51" ht="26.25" customHeight="1" x14ac:dyDescent="0.15">
      <c r="A1291" s="1059">
        <v>1</v>
      </c>
      <c r="B1291" s="105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9">
        <v>2</v>
      </c>
      <c r="B1292" s="105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9">
        <v>3</v>
      </c>
      <c r="B1293" s="105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9">
        <v>4</v>
      </c>
      <c r="B1294" s="105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9">
        <v>5</v>
      </c>
      <c r="B1295" s="105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9">
        <v>6</v>
      </c>
      <c r="B1296" s="105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9">
        <v>7</v>
      </c>
      <c r="B1297" s="105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9">
        <v>8</v>
      </c>
      <c r="B1298" s="105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9">
        <v>9</v>
      </c>
      <c r="B1299" s="105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9">
        <v>10</v>
      </c>
      <c r="B1300" s="105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9">
        <v>11</v>
      </c>
      <c r="B1301" s="105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9">
        <v>12</v>
      </c>
      <c r="B1302" s="105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9">
        <v>13</v>
      </c>
      <c r="B1303" s="105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9">
        <v>14</v>
      </c>
      <c r="B1304" s="105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9">
        <v>15</v>
      </c>
      <c r="B1305" s="105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9">
        <v>16</v>
      </c>
      <c r="B1306" s="105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9">
        <v>17</v>
      </c>
      <c r="B1307" s="105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9">
        <v>18</v>
      </c>
      <c r="B1308" s="105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9">
        <v>19</v>
      </c>
      <c r="B1309" s="105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9">
        <v>20</v>
      </c>
      <c r="B1310" s="105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9">
        <v>21</v>
      </c>
      <c r="B1311" s="105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9">
        <v>22</v>
      </c>
      <c r="B1312" s="105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9">
        <v>23</v>
      </c>
      <c r="B1313" s="105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9">
        <v>24</v>
      </c>
      <c r="B1314" s="105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9">
        <v>25</v>
      </c>
      <c r="B1315" s="105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9">
        <v>26</v>
      </c>
      <c r="B1316" s="105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9">
        <v>27</v>
      </c>
      <c r="B1317" s="105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9">
        <v>28</v>
      </c>
      <c r="B1318" s="105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9">
        <v>29</v>
      </c>
      <c r="B1319" s="105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9">
        <v>30</v>
      </c>
      <c r="B1320" s="105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2021-08-26T12:32:28Z</cp:lastPrinted>
  <dcterms:created xsi:type="dcterms:W3CDTF">2012-03-13T00:50:25Z</dcterms:created>
  <dcterms:modified xsi:type="dcterms:W3CDTF">2021-08-30T11:03:03Z</dcterms:modified>
</cp:coreProperties>
</file>