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<sst xmlns="http://schemas.openxmlformats.org/spreadsheetml/2006/main" count="3153" uniqueCount="846">
  <si>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</si>
  <si>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</si>
  <si>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</si>
  <si>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</si>
  <si>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</si>
  <si>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</si>
  <si>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</si>
  <si>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</si>
  <si>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</si>
  <si>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</si>
  <si>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</si>
  <si>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</si>
  <si>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</si>
  <si>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</si>
  <si>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</si>
  <si>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</si>
  <si>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</si>
  <si>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</si>
  <si>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</si>
  <si>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</si>
  <si>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</si>
  <si>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</si>
  <si>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</si>
  <si>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</si>
  <si>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</si>
  <si>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</si>
  <si>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</si>
  <si>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</si>
  <si>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</si>
  <si>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</si>
  <si>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</si>
  <si>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</si>
  <si>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</si>
  <si>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</si>
  <si>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</si>
  <si>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</si>
  <si>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</si>
  <si>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</si>
  <si>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</si>
  <si>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</si>
  <si>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</si>
  <si>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</si>
  <si>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</si>
  <si>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</si>
  <si>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</si>
  <si>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</si>
  <si>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</si>
  <si>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</si>
  <si>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</si>
  <si>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</si>
  <si>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</si>
  <si>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</si>
  <si>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</si>
  <si>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</si>
  <si>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</si>
  <si>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</si>
  <si>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</si>
  <si>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</si>
  <si>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</si>
  <si>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</si>
  <si>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</si>
  <si>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</si>
  <si>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</si>
  <si>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</si>
  <si>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</si>
  <si>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</si>
  <si>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</si>
  <si>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</si>
  <si>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</si>
  <si>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</si>
  <si>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</si>
  <si>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</si>
  <si>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</si>
  <si>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</si>
  <si>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</si>
  <si>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</si>
  <si>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</si>
  <si>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</si>
  <si>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</si>
  <si>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</si>
  <si>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</si>
  <si>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</si>
  <si>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</si>
  <si>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</si>
  <si>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</si>
  <si>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</si>
  <si>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</si>
  <si>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</si>
  <si>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</si>
  <si>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</si>
  <si>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</si>
  <si>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</si>
  <si>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</si>
  <si>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</si>
  <si>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</si>
  <si>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</si>
  <si>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</si>
  <si>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</si>
  <si>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</si>
  <si>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</si>
  <si>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</si>
  <si>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</si>
  <si>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</si>
  <si>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</si>
  <si>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</si>
  <si>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</si>
  <si>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</si>
  <si>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</si>
  <si>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</si>
  <si>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</si>
  <si>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</si>
  <si>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</si>
  <si>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</si>
  <si>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</si>
  <si>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</si>
  <si>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</si>
  <si>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</si>
  <si>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</si>
  <si>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</si>
  <si>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</si>
  <si>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</si>
  <si>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</si>
  <si>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</si>
  <si>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</si>
  <si>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</si>
  <si>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</si>
  <si>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</si>
  <si>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</si>
  <si>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</si>
  <si>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</si>
  <si>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</si>
  <si>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</si>
  <si>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</si>
  <si>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</si>
  <si>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</si>
  <si>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</si>
  <si>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</si>
  <si>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</si>
  <si>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</si>
  <si>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</si>
  <si>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</si>
  <si>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</si>
  <si>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</si>
  <si>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</si>
  <si>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</si>
  <si>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</si>
  <si>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</si>
  <si>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</si>
  <si>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</si>
  <si>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</si>
  <si>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</si>
  <si>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</si>
  <si>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</si>
  <si>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</si>
  <si>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</si>
  <si>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</si>
  <si>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</si>
  <si>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</si>
  <si>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</si>
  <si>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</si>
  <si>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</si>
  <si>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</si>
  <si>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</si>
  <si>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</si>
  <si>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</si>
  <si>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</si>
  <si>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</si>
  <si>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</si>
  <si>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</si>
  <si>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</si>
  <si>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</si>
  <si>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</si>
  <si>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</si>
  <si>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</si>
  <si>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</si>
  <si>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</si>
  <si>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</si>
  <si>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</si>
  <si>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</si>
  <si>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</si>
  <si>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</si>
  <si>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</si>
  <si>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</si>
  <si>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</si>
  <si>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</si>
  <si>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</si>
  <si>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</si>
  <si>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</si>
  <si>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</si>
  <si>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</si>
  <si>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</si>
  <si>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</si>
  <si>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</si>
  <si>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</si>
  <si>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</si>
  <si>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</si>
  <si>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</si>
  <si>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</si>
  <si>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</si>
  <si>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</si>
  <si>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</si>
  <si>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</si>
  <si>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</si>
  <si>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</si>
  <si>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</si>
  <si>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</si>
  <si>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</si>
  <si>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</si>
  <si>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</si>
  <si>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</si>
  <si>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</si>
  <si>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</si>
  <si>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</si>
  <si>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</si>
  <si>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</si>
  <si>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</si>
  <si>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</si>
  <si>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</si>
  <si>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</si>
  <si>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</si>
  <si>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</si>
  <si>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</si>
  <si>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</si>
  <si>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</si>
  <si>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</si>
  <si>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</si>
  <si>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</si>
  <si>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</si>
  <si>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</si>
  <si>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</si>
  <si>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</si>
  <si>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</si>
  <si>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</si>
  <si>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</si>
  <si>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</si>
  <si>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</si>
  <si>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</si>
  <si>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</si>
  <si>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</si>
  <si>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</si>
  <si>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</si>
  <si>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</si>
  <si>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</si>
  <si>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</si>
  <si>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</si>
  <si>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</si>
  <si>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</si>
  <si>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</si>
  <si>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</si>
  <si>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</si>
  <si>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</si>
  <si>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</si>
  <si>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</si>
  <si>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</si>
  <si>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</si>
  <si>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</si>
  <si>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</si>
  <si>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</si>
  <si>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</si>
  <si>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</si>
  <si>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</si>
  <si>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</si>
  <si>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</si>
  <si>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</si>
  <si>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</si>
  <si>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</si>
  <si>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</si>
  <si>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</si>
  <si>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</si>
  <si>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</si>
  <si>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</si>
  <si>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</si>
  <si>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</si>
  <si>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</si>
  <si>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</si>
  <si>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</si>
  <si>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</si>
  <si>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</si>
  <si>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</si>
  <si>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</si>
  <si>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</si>
  <si>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</si>
  <si>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</si>
  <si>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</si>
  <si>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</si>
  <si>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</si>
  <si>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</si>
  <si>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</si>
  <si>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</si>
  <si>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</si>
  <si>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</si>
  <si>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</si>
  <si>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</si>
  <si>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</si>
  <si>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</si>
  <si>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</si>
  <si>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</si>
  <si>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</si>
  <si>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</si>
  <si>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</si>
  <si>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</si>
  <si>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</si>
  <si>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</si>
  <si>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</si>
  <si>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</si>
  <si>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</si>
  <si>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</si>
  <si>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</si>
  <si>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</si>
  <si>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</si>
  <si>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</si>
  <si>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</si>
  <si>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</si>
  <si>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</si>
  <si>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</si>
  <si>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</si>
  <si>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</si>
  <si>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</si>
  <si>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</si>
  <si>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</si>
  <si>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</si>
  <si>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</si>
  <si>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</si>
  <si>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</si>
  <si>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</si>
  <si>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</si>
  <si>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</si>
  <si>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</si>
  <si>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</si>
  <si>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</si>
  <si>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</si>
  <si>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</si>
  <si>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</si>
  <si>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</si>
  <si>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</si>
  <si>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</si>
  <si>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</si>
  <si>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</si>
  <si>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</si>
  <si>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</si>
  <si>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</si>
  <si>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</si>
  <si>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</si>
  <si>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</si>
  <si>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</si>
  <si>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</si>
  <si>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</si>
  <si>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</si>
  <si>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</si>
  <si>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</si>
  <si>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</si>
  <si>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</si>
  <si>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</si>
  <si>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</si>
  <si>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</si>
  <si>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</si>
  <si>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</si>
  <si>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</si>
  <si>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</si>
  <si>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</si>
  <si>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</si>
  <si>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</si>
  <si>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</si>
  <si>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</si>
  <si>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</si>
  <si>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</si>
  <si>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</si>
  <si>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</si>
  <si>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</si>
  <si>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</si>
  <si>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</si>
  <si>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</si>
  <si>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</si>
  <si>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</si>
  <si>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</si>
  <si>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</si>
  <si>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</si>
  <si>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</si>
  <si>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</si>
  <si>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</si>
  <si>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</si>
  <si>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</si>
  <si>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</si>
  <si>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</si>
  <si>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</si>
  <si>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</si>
  <si>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</si>
  <si>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</si>
  <si>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</si>
  <si>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</si>
  <si>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</si>
  <si>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</si>
  <si>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</si>
  <si>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</si>
  <si>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</si>
  <si>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</si>
  <si>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</si>
  <si>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</si>
  <si>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</si>
  <si>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</si>
  <si>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</si>
  <si>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</si>
  <si>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</si>
  <si>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</si>
  <si>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</si>
  <si>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</si>
  <si>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</si>
  <si>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</si>
  <si>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</si>
  <si>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</si>
  <si>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</si>
  <si>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</si>
  <si>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</si>
  <si>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</si>
  <si>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</si>
  <si>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</si>
  <si>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</si>
  <si>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</si>
  <si>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</si>
  <si>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</si>
  <si>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</si>
  <si>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</si>
  <si>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</si>
  <si>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</si>
  <si>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</si>
  <si>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</si>
  <si>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</si>
  <si>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</si>
  <si>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</si>
  <si>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</si>
  <si>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</si>
  <si>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</si>
  <si>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</si>
  <si>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</si>
  <si>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</si>
  <si>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</si>
  <si>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</si>
  <si>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</si>
  <si>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</si>
  <si>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</si>
  <si>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</si>
  <si>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</si>
  <si>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</si>
  <si>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</si>
  <si>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</si>
  <si>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</si>
  <si>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</si>
  <si>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</si>
  <si>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</si>
  <si>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</si>
  <si>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</si>
  <si>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</si>
  <si>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</si>
  <si>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</si>
  <si>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</si>
  <si>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</si>
  <si>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</si>
  <si>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</si>
  <si>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</si>
  <si>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</si>
  <si>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</si>
  <si>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</si>
  <si>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</si>
  <si>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</si>
  <si>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</si>
  <si>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</si>
  <si>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</si>
  <si>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</si>
  <si>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</si>
  <si>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</si>
  <si>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</si>
  <si>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</si>
  <si>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</si>
  <si>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</si>
  <si>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</si>
  <si>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</si>
  <si>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</si>
  <si>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</si>
  <si>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</si>
  <si>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</si>
  <si>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</si>
  <si>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</si>
  <si>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</si>
  <si>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</si>
  <si>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</si>
  <si>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</si>
  <si>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</si>
  <si>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</si>
  <si>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</si>
  <si>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</si>
  <si>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</si>
  <si>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</si>
  <si>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</si>
  <si>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</si>
  <si>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</si>
  <si>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</si>
  <si>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</si>
  <si>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</si>
  <si>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</si>
  <si>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</si>
  <si>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</si>
  <si>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</si>
  <si>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</si>
  <si>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</si>
  <si>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</si>
  <si>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</si>
  <si>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</si>
  <si>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</si>
  <si>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</si>
  <si>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</si>
  <si>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</si>
  <si>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</si>
  <si>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</si>
  <si>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</si>
  <si>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</si>
  <si>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</si>
  <si>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</si>
  <si>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</si>
  <si>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</si>
  <si>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</si>
  <si>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</si>
  <si>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</si>
  <si>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</si>
  <si>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</si>
  <si>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</si>
  <si>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</si>
  <si>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</si>
  <si>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</si>
  <si>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</si>
  <si>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</si>
  <si>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</si>
  <si>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</si>
  <si>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</si>
  <si>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</si>
  <si>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</si>
  <si>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</si>
  <si>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</si>
  <si>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</si>
  <si>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</si>
  <si>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</si>
  <si>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</si>
  <si>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</si>
  <si>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</si>
  <si>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</si>
  <si>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</si>
  <si>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</si>
  <si>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</si>
  <si>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</si>
  <si>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</si>
  <si>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</si>
  <si>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</si>
  <si>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</si>
  <si>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</si>
  <si>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</si>
  <si>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</si>
  <si>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</si>
  <si>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</si>
  <si>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</si>
  <si>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</si>
  <si>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</si>
  <si>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</si>
  <si>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</si>
  <si>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</si>
  <si>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</si>
  <si>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</si>
  <si>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</si>
  <si>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</si>
  <si>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</si>
  <si>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</si>
  <si>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</si>
  <si>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</si>
  <si>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</si>
  <si>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</si>
  <si>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</si>
  <si>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</si>
  <si>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</si>
  <si>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</si>
  <si>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</si>
  <si>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</si>
  <si>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</si>
  <si>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</si>
  <si>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</si>
  <si>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</si>
  <si>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</si>
  <si>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</si>
  <si>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</si>
  <si>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</si>
  <si>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</si>
  <si>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</si>
  <si>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</si>
  <si>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</si>
  <si>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</si>
  <si>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</si>
  <si>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</si>
  <si>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</si>
  <si>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</si>
  <si>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</si>
  <si>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</si>
  <si>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</si>
  <si>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</si>
  <si>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</si>
  <si>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</si>
  <si>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</si>
  <si>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</si>
  <si>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</si>
  <si>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</si>
  <si>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</si>
  <si>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</si>
  <si>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</si>
  <si>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</si>
  <si>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</si>
  <si>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</si>
  <si>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</si>
  <si>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</si>
  <si>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</si>
  <si>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</si>
  <si>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</si>
  <si>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</si>
  <si>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</si>
  <si>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</si>
  <si>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</si>
  <si>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</si>
  <si>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</si>
  <si>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</si>
  <si>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</si>
  <si>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</si>
  <si>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</si>
  <si>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</si>
  <si>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</si>
  <si>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</si>
  <si>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</si>
  <si>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</si>
  <si>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</si>
  <si>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</si>
  <si>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</si>
  <si>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</si>
  <si>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</si>
  <si>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</si>
  <si>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</si>
  <si>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</si>
  <si>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</si>
  <si>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</si>
  <si>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</si>
  <si>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</si>
  <si>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</si>
  <si>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</si>
  <si>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</si>
  <si>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</si>
  <si>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</si>
  <si>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</si>
  <si>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</si>
  <si>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</si>
  <si>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</si>
  <si>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</si>
  <si>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</si>
  <si>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</si>
  <si>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</si>
  <si>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</si>
  <si>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</si>
  <si>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</si>
  <si>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</si>
  <si>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</si>
  <si>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</si>
  <si>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</si>
  <si>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</si>
  <si>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</si>
  <si>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</si>
  <si>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</si>
  <si>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</si>
  <si>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</si>
  <si>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</si>
  <si>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</si>
  <si>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</si>
  <si>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</si>
  <si>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</si>
  <si>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</si>
  <si>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</si>
  <si>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</si>
  <si>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</si>
  <si>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</si>
  <si>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</si>
  <si>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</si>
  <si>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</si>
  <si>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</si>
  <si>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</si>
  <si>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</si>
  <si>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</si>
  <si>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</si>
  <si>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</si>
  <si>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</si>
  <si>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</si>
  <si>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</si>
  <si>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</si>
  <si>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</si>
  <si>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</si>
  <si>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</si>
  <si>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</si>
  <si>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</si>
  <si>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</si>
  <si>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</si>
  <si>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</si>
  <si>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</si>
  <si>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</si>
  <si>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</si>
  <si>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</si>
  <si>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</si>
  <si>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</si>
  <si>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</si>
  <si>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</si>
  <si>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</si>
  <si>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</si>
  <si>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</si>
  <si>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</si>
  <si>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</si>
  <si>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</si>
  <si>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原規</t>
  </si>
  <si>
    <t>原子力規制人材育成等の推進</t>
    <phoneticPr fontId="5"/>
  </si>
  <si>
    <t>原子力規制庁</t>
    <phoneticPr fontId="5"/>
  </si>
  <si>
    <t>長官官房人事課</t>
    <phoneticPr fontId="5"/>
  </si>
  <si>
    <t>人事課長　金城　慎司</t>
    <phoneticPr fontId="5"/>
  </si>
  <si>
    <t>○</t>
  </si>
  <si>
    <t>-</t>
    <phoneticPr fontId="5"/>
  </si>
  <si>
    <t>-</t>
    <phoneticPr fontId="5"/>
  </si>
  <si>
    <t>-</t>
    <phoneticPr fontId="5"/>
  </si>
  <si>
    <t>-</t>
    <phoneticPr fontId="5"/>
  </si>
  <si>
    <t>-</t>
    <phoneticPr fontId="5"/>
  </si>
  <si>
    <t>-</t>
    <phoneticPr fontId="5"/>
  </si>
  <si>
    <t>-</t>
    <phoneticPr fontId="5"/>
  </si>
  <si>
    <t>原子力規制人材育成事業費
補助金</t>
    <rPh sb="0" eb="3">
      <t>ゲンシリョク</t>
    </rPh>
    <rPh sb="3" eb="5">
      <t>キセイ</t>
    </rPh>
    <rPh sb="5" eb="7">
      <t>ジンザイ</t>
    </rPh>
    <rPh sb="7" eb="9">
      <t>イクセイ</t>
    </rPh>
    <rPh sb="9" eb="11">
      <t>ジギョウ</t>
    </rPh>
    <rPh sb="11" eb="12">
      <t>ヒ</t>
    </rPh>
    <rPh sb="13" eb="16">
      <t>ホジョキン</t>
    </rPh>
    <phoneticPr fontId="5"/>
  </si>
  <si>
    <t>原子力人材育成等推進委託費</t>
    <rPh sb="0" eb="3">
      <t>ゲンシリョク</t>
    </rPh>
    <rPh sb="3" eb="5">
      <t>ジンザイ</t>
    </rPh>
    <rPh sb="5" eb="7">
      <t>イクセイ</t>
    </rPh>
    <rPh sb="7" eb="8">
      <t>トウ</t>
    </rPh>
    <rPh sb="8" eb="10">
      <t>スイシン</t>
    </rPh>
    <rPh sb="10" eb="13">
      <t>イタクヒ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</si>
  <si>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</si>
  <si>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</si>
  <si>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</si>
  <si>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</si>
  <si>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</si>
  <si>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実績報告書</t>
    <rPh sb="0" eb="2">
      <t>ジッセキ</t>
    </rPh>
    <rPh sb="2" eb="4">
      <t>ホウコク</t>
    </rPh>
    <rPh sb="4" eb="5">
      <t>ショ</t>
    </rPh>
    <phoneticPr fontId="5"/>
  </si>
  <si>
    <t>就職先として、原子力安全、原子力規制に関係する企業及び官公庁に興味を持った者の割合</t>
    <phoneticPr fontId="5"/>
  </si>
  <si>
    <t>％</t>
    <phoneticPr fontId="5"/>
  </si>
  <si>
    <t>原子力規制に関連した職業に就職したプログラム参加者の数を31名以上とすること。</t>
    <rPh sb="30" eb="31">
      <t>メイ</t>
    </rPh>
    <phoneticPr fontId="5"/>
  </si>
  <si>
    <t>原子力規制に関連した職業に就職したプログラム参加者の数</t>
    <rPh sb="0" eb="3">
      <t>ゲンシリョク</t>
    </rPh>
    <rPh sb="3" eb="5">
      <t>キセイ</t>
    </rPh>
    <rPh sb="6" eb="8">
      <t>カンレン</t>
    </rPh>
    <rPh sb="10" eb="12">
      <t>ショクギョウ</t>
    </rPh>
    <rPh sb="13" eb="15">
      <t>シュウショク</t>
    </rPh>
    <rPh sb="22" eb="25">
      <t>サンカシャ</t>
    </rPh>
    <rPh sb="26" eb="27">
      <t>カズ</t>
    </rPh>
    <phoneticPr fontId="5"/>
  </si>
  <si>
    <t>実績報告書</t>
    <phoneticPr fontId="5"/>
  </si>
  <si>
    <t>件</t>
    <rPh sb="0" eb="1">
      <t>ケン</t>
    </rPh>
    <phoneticPr fontId="5"/>
  </si>
  <si>
    <t>人</t>
    <rPh sb="0" eb="1">
      <t>ニン</t>
    </rPh>
    <phoneticPr fontId="5"/>
  </si>
  <si>
    <t>執行額（百万円）／事業者数　　　　　　　　　　　　　　</t>
    <rPh sb="0" eb="2">
      <t>シッコウ</t>
    </rPh>
    <rPh sb="2" eb="3">
      <t>ガク</t>
    </rPh>
    <rPh sb="4" eb="5">
      <t>ヒャク</t>
    </rPh>
    <rPh sb="5" eb="7">
      <t>マンエン</t>
    </rPh>
    <rPh sb="9" eb="12">
      <t>ジギョウシャ</t>
    </rPh>
    <rPh sb="12" eb="13">
      <t>スウ</t>
    </rPh>
    <phoneticPr fontId="5"/>
  </si>
  <si>
    <t>百万円</t>
    <rPh sb="0" eb="1">
      <t>ヒャク</t>
    </rPh>
    <rPh sb="1" eb="3">
      <t>マンエン</t>
    </rPh>
    <phoneticPr fontId="5"/>
  </si>
  <si>
    <t>　百万円/事業者数</t>
    <rPh sb="1" eb="2">
      <t>ヒャク</t>
    </rPh>
    <rPh sb="2" eb="4">
      <t>マンエン</t>
    </rPh>
    <rPh sb="5" eb="8">
      <t>ジギョウシャ</t>
    </rPh>
    <rPh sb="8" eb="9">
      <t>スウ</t>
    </rPh>
    <phoneticPr fontId="5"/>
  </si>
  <si>
    <t>286/18</t>
    <phoneticPr fontId="5"/>
  </si>
  <si>
    <t>268/17</t>
    <phoneticPr fontId="5"/>
  </si>
  <si>
    <t>201/19</t>
    <phoneticPr fontId="5"/>
  </si>
  <si>
    <t>原子力に対する確かな規制を通じて、人と環境を守ること</t>
    <phoneticPr fontId="5"/>
  </si>
  <si>
    <t>件</t>
    <rPh sb="0" eb="1">
      <t>ケン</t>
    </rPh>
    <phoneticPr fontId="5"/>
  </si>
  <si>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</si>
  <si>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原子力規制に関わる人材の育成を推進したうえで、今後活躍が期待できる若手職員を採用する。</t>
    <phoneticPr fontId="5"/>
  </si>
  <si>
    <t>書類審査による選考を行い、８事業の継続が決定された。</t>
    <rPh sb="0" eb="2">
      <t>ショルイ</t>
    </rPh>
    <rPh sb="2" eb="4">
      <t>シンサ</t>
    </rPh>
    <rPh sb="7" eb="9">
      <t>センコウ</t>
    </rPh>
    <rPh sb="10" eb="11">
      <t>オコナ</t>
    </rPh>
    <rPh sb="14" eb="16">
      <t>ジギョウ</t>
    </rPh>
    <rPh sb="17" eb="19">
      <t>ケイゾク</t>
    </rPh>
    <rPh sb="20" eb="22">
      <t>ケッテイ</t>
    </rPh>
    <phoneticPr fontId="5"/>
  </si>
  <si>
    <t>採択事業を令和３年度も引き続き実施する。</t>
    <rPh sb="0" eb="2">
      <t>サイタク</t>
    </rPh>
    <rPh sb="2" eb="4">
      <t>ジギョウ</t>
    </rPh>
    <rPh sb="5" eb="7">
      <t>レイワ</t>
    </rPh>
    <rPh sb="8" eb="10">
      <t>ネンド</t>
    </rPh>
    <rPh sb="9" eb="10">
      <t>ド</t>
    </rPh>
    <rPh sb="10" eb="12">
      <t>ヘイネンド</t>
    </rPh>
    <rPh sb="11" eb="12">
      <t>ヒ</t>
    </rPh>
    <rPh sb="13" eb="14">
      <t>ツヅ</t>
    </rPh>
    <rPh sb="15" eb="17">
      <t>ジッシ</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</si>
  <si>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</si>
  <si>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phoneticPr fontId="5"/>
  </si>
  <si>
    <t>‐</t>
  </si>
  <si>
    <t>無</t>
  </si>
  <si>
    <t>-</t>
  </si>
  <si>
    <t>-</t>
    <phoneticPr fontId="5"/>
  </si>
  <si>
    <t>-</t>
    <phoneticPr fontId="5"/>
  </si>
  <si>
    <t>△</t>
  </si>
  <si>
    <t>-</t>
    <phoneticPr fontId="5"/>
  </si>
  <si>
    <t>概ね当初見込みどおりの活動実績となっている。</t>
    <rPh sb="0" eb="1">
      <t>オオム</t>
    </rPh>
    <rPh sb="2" eb="4">
      <t>トウショ</t>
    </rPh>
    <rPh sb="4" eb="6">
      <t>ミコ</t>
    </rPh>
    <rPh sb="11" eb="13">
      <t>カツドウ</t>
    </rPh>
    <rPh sb="13" eb="15">
      <t>ジッセキ</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</si>
  <si>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</si>
  <si>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</si>
  <si>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</si>
  <si>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執行等改善</t>
  </si>
  <si>
    <t>新28-0001</t>
    <rPh sb="0" eb="1">
      <t>シン</t>
    </rPh>
    <phoneticPr fontId="5"/>
  </si>
  <si>
    <t>0035</t>
    <phoneticPr fontId="5"/>
  </si>
  <si>
    <t>0038</t>
    <phoneticPr fontId="5"/>
  </si>
  <si>
    <t>A.国立研究開発法人量子科学技術研究開発機構</t>
    <phoneticPr fontId="5"/>
  </si>
  <si>
    <t>事業費</t>
    <rPh sb="0" eb="3">
      <t>ジギョウヒ</t>
    </rPh>
    <phoneticPr fontId="5"/>
  </si>
  <si>
    <t>人件費</t>
    <rPh sb="0" eb="3">
      <t>ジンケンヒ</t>
    </rPh>
    <phoneticPr fontId="5"/>
  </si>
  <si>
    <t>事業を実施するために必要な事業費</t>
    <phoneticPr fontId="5"/>
  </si>
  <si>
    <t>事業を実施するために必要な人件費</t>
    <phoneticPr fontId="5"/>
  </si>
  <si>
    <t>放射線防護、健康影響とそのリスクコミュニケーションの実践的研修</t>
    <phoneticPr fontId="5"/>
  </si>
  <si>
    <t>国立研究開発法人量子科学技術研究開発機構</t>
    <phoneticPr fontId="5"/>
  </si>
  <si>
    <t>国立大学法人
東京工業大学</t>
  </si>
  <si>
    <t>国立大学法人
長岡技術科学大学</t>
  </si>
  <si>
    <t>（国大）東北大学大学院　医学系研究科　事務部経理課財務係</t>
  </si>
  <si>
    <t>独立行政法人
国立高等専門学校機構
福島工業高等専門学校</t>
  </si>
  <si>
    <t>国立大学法人
弘前大学</t>
  </si>
  <si>
    <t>国立大学法人
東北大学</t>
  </si>
  <si>
    <t>学校法人五島育英会東京都市大学</t>
  </si>
  <si>
    <t>国立大学法人
大阪大学</t>
  </si>
  <si>
    <t>国立大学法人
福井大学</t>
  </si>
  <si>
    <t>国立大学法人東京工業大学</t>
    <phoneticPr fontId="5"/>
  </si>
  <si>
    <t>国立大学法人長岡技術科学大学</t>
    <phoneticPr fontId="5"/>
  </si>
  <si>
    <t>国立大学法人東北大学</t>
    <rPh sb="0" eb="2">
      <t>コクリツ</t>
    </rPh>
    <rPh sb="2" eb="4">
      <t>ダイガク</t>
    </rPh>
    <rPh sb="4" eb="6">
      <t>ホウジン</t>
    </rPh>
    <phoneticPr fontId="5"/>
  </si>
  <si>
    <t>独立行政法人国立高等専門学校機構福島工業高等専門学校</t>
    <phoneticPr fontId="5"/>
  </si>
  <si>
    <t>国立大学法人弘前大学</t>
    <phoneticPr fontId="5"/>
  </si>
  <si>
    <t>国立大学法人東北大学</t>
    <phoneticPr fontId="5"/>
  </si>
  <si>
    <t>学校法人五島育英会東京都市大学</t>
    <phoneticPr fontId="5"/>
  </si>
  <si>
    <t>国立大学法人大阪大学</t>
    <phoneticPr fontId="5"/>
  </si>
  <si>
    <t>国立大学法人福井大学</t>
    <phoneticPr fontId="5"/>
  </si>
  <si>
    <t>原子力安全・核セキュリティ・保障措置教育の体系化と実践</t>
    <phoneticPr fontId="5"/>
  </si>
  <si>
    <t>医学部における放射線健康リスク科学教育の必修化を支える教育システムの構築</t>
    <phoneticPr fontId="5"/>
  </si>
  <si>
    <t>システム安全と地域連携新潟モデルに基づく原子力規制人材育成</t>
    <phoneticPr fontId="5"/>
  </si>
  <si>
    <t>地域の環境回復と環境安全に貢献できる原子力規制人材の育成</t>
    <phoneticPr fontId="5"/>
  </si>
  <si>
    <t>原子力災害における放射線被ばく事故対応に向けた総合的人材育成プログラム</t>
    <phoneticPr fontId="5"/>
  </si>
  <si>
    <t>原子力規制の理解涵養による原子力事業安全性向上に資する人材育成事業</t>
    <phoneticPr fontId="5"/>
  </si>
  <si>
    <t>地震・津波・火山の継続的人材育成を目指した体験重視プログラム</t>
    <phoneticPr fontId="5"/>
  </si>
  <si>
    <t>大阪大学OJE(On the Job Education)接続型原子力規制人材育成モデル事業</t>
    <phoneticPr fontId="5"/>
  </si>
  <si>
    <t>官学連携による原子力規制人材育成（福井モデル）</t>
    <phoneticPr fontId="5"/>
  </si>
  <si>
    <t>補助金等交付</t>
  </si>
  <si>
    <t>8割以上の事業者が当初計画どおりにプログラムを実施する（執行率8割以上）こと。※各事業者の執行率は備考に記載。</t>
    <phoneticPr fontId="5"/>
  </si>
  <si>
    <t>原子力規制に係る事業者（大学等）が行う教育研究プログラムを10～20件程度採択すること。</t>
    <phoneticPr fontId="5"/>
  </si>
  <si>
    <t>原子力規制に係る大学等が行う教育研究プログラムへの参加者数を年2,000人～3,000人程度確保すること。</t>
    <phoneticPr fontId="5"/>
  </si>
  <si>
    <t>本事業により、原子力規制の着実な実施に必要となる、原子力安全及び原子力規制に係る知見を有する人材の育成・確保に寄与することができる。</t>
    <rPh sb="38" eb="39">
      <t>カカ</t>
    </rPh>
    <phoneticPr fontId="5"/>
  </si>
  <si>
    <t>適切な規模（～3000万円程度）の事業を10件～20件程度採択すること。</t>
    <phoneticPr fontId="5"/>
  </si>
  <si>
    <t>原子力の規制は原子炉等規制法等に基づき国が行うものであるため、広く原子力安全･原子力規制に係る人材育成・確保を行うことを目的として行う本事業を、地方自治体、民間等に委ねることはできない。</t>
    <phoneticPr fontId="5"/>
  </si>
  <si>
    <t>各採択事業の内容、人件費・事業費等を厳正に審査した上で補助金を交付している。</t>
    <rPh sb="0" eb="1">
      <t>カク</t>
    </rPh>
    <rPh sb="1" eb="3">
      <t>サイタク</t>
    </rPh>
    <rPh sb="6" eb="8">
      <t>ナイヨウ</t>
    </rPh>
    <rPh sb="16" eb="17">
      <t>トウ</t>
    </rPh>
    <phoneticPr fontId="5"/>
  </si>
  <si>
    <t>費目・使途の内容は厳正に審査し、真に必要なものに限定している。</t>
    <rPh sb="0" eb="2">
      <t>ヒモク</t>
    </rPh>
    <rPh sb="3" eb="5">
      <t>シト</t>
    </rPh>
    <rPh sb="6" eb="8">
      <t>ナイヨウ</t>
    </rPh>
    <rPh sb="9" eb="11">
      <t>ゲンセイ</t>
    </rPh>
    <rPh sb="12" eb="14">
      <t>シンサ</t>
    </rPh>
    <rPh sb="16" eb="17">
      <t>シン</t>
    </rPh>
    <rPh sb="18" eb="20">
      <t>ヒツヨウ</t>
    </rPh>
    <rPh sb="24" eb="26">
      <t>ゲンテイ</t>
    </rPh>
    <phoneticPr fontId="5"/>
  </si>
  <si>
    <t>事業実施に当たっては、経費の内訳を複数の職員で厳正に審査し、積算根拠の妥当性も確認した上で補助金を交付している。</t>
    <rPh sb="5" eb="6">
      <t>ア</t>
    </rPh>
    <rPh sb="20" eb="22">
      <t>ショクイン</t>
    </rPh>
    <rPh sb="30" eb="34">
      <t>セキサンコンキョ</t>
    </rPh>
    <phoneticPr fontId="5"/>
  </si>
  <si>
    <t>プログラム参加者にアンケートを実施しプログラムの受講が有意義であったと回答する者の割合を7割以上とすること。</t>
    <phoneticPr fontId="5"/>
  </si>
  <si>
    <t>プログラム参加者が、就職先として原子力安全や原子力規制に関連する分野に興味を持ったと回答する者の割合を5割以上とすること。</t>
    <phoneticPr fontId="5"/>
  </si>
  <si>
    <t>実績報告書</t>
  </si>
  <si>
    <t>プログラムの受講が有意義であったと回答した者の割合</t>
    <phoneticPr fontId="5"/>
  </si>
  <si>
    <t>参加者数は目標を上回り、プログラムの受講が有意義であったと回答した者の割合及び原子力規制に興味をもった者の割合は、成果目標を上回っている。</t>
    <rPh sb="0" eb="4">
      <t>サンカシャスウ</t>
    </rPh>
    <rPh sb="5" eb="7">
      <t>モクヒョウ</t>
    </rPh>
    <rPh sb="8" eb="10">
      <t>ウワマワ</t>
    </rPh>
    <rPh sb="18" eb="20">
      <t>ジュコウ</t>
    </rPh>
    <rPh sb="21" eb="24">
      <t>ユウイギ</t>
    </rPh>
    <rPh sb="29" eb="31">
      <t>カイトウ</t>
    </rPh>
    <rPh sb="33" eb="34">
      <t>モノ</t>
    </rPh>
    <rPh sb="35" eb="37">
      <t>ワリアイ</t>
    </rPh>
    <rPh sb="37" eb="38">
      <t>オヨ</t>
    </rPh>
    <rPh sb="39" eb="42">
      <t>ゲンシリョク</t>
    </rPh>
    <rPh sb="42" eb="44">
      <t>キセイ</t>
    </rPh>
    <rPh sb="45" eb="47">
      <t>キョウミ</t>
    </rPh>
    <rPh sb="51" eb="52">
      <t>シャ</t>
    </rPh>
    <rPh sb="53" eb="55">
      <t>ワリアイ</t>
    </rPh>
    <rPh sb="57" eb="59">
      <t>セイカ</t>
    </rPh>
    <rPh sb="59" eb="61">
      <t>モクヒョウ</t>
    </rPh>
    <rPh sb="62" eb="64">
      <t>ウワマワ</t>
    </rPh>
    <phoneticPr fontId="5"/>
  </si>
  <si>
    <t>原子力規制人材育成事業は原子力の規制に特化した人材育成事業であり、文部科学省の事業は原子力研究開発・人材育成基盤の維持・発展に必要な取組を支援するものである。</t>
    <phoneticPr fontId="5"/>
  </si>
  <si>
    <t>平成29年度採択事業（4件）及び令和2年度採択事業（4件）の事業継続にあたっては、書類審査による厳正な審査を行い、必要に応じて事業内容修正の提案等を行った結果、採択条件をクリアしていることを確認したため、令和3年度の事業を継続することとした。</t>
    <rPh sb="0" eb="2">
      <t>ヘイセイ</t>
    </rPh>
    <rPh sb="4" eb="6">
      <t>ネンド</t>
    </rPh>
    <rPh sb="6" eb="8">
      <t>サイタク</t>
    </rPh>
    <rPh sb="8" eb="10">
      <t>ジギョウ</t>
    </rPh>
    <rPh sb="12" eb="13">
      <t>ケン</t>
    </rPh>
    <rPh sb="14" eb="15">
      <t>オヨ</t>
    </rPh>
    <rPh sb="16" eb="18">
      <t>レイワ</t>
    </rPh>
    <rPh sb="19" eb="21">
      <t>ネンド</t>
    </rPh>
    <rPh sb="21" eb="23">
      <t>サイタク</t>
    </rPh>
    <rPh sb="23" eb="25">
      <t>ジギョウ</t>
    </rPh>
    <rPh sb="27" eb="28">
      <t>ケン</t>
    </rPh>
    <rPh sb="102" eb="104">
      <t>レイワ</t>
    </rPh>
    <phoneticPr fontId="5"/>
  </si>
  <si>
    <t>点検結果を踏まえ、各事業者が事業の実施を通じて獲得した知見や良好事例、事業者固有の問題等を共有するため、事業実施者を集めた意見交換会を実施する事や、平成30年度の事業不履行による交付決定取消しの再発防止のため、事業進捗を密に把握するための中間検査を年2回程度行い、効率的な事業実施に努める。また、アウトカム（成果実績）に資するアンケートが全事業者で実施され、その結果が目標を上回るよう、更なる事業改善に取り組む。</t>
    <rPh sb="0" eb="2">
      <t>テンケン</t>
    </rPh>
    <rPh sb="2" eb="4">
      <t>ケッカ</t>
    </rPh>
    <rPh sb="5" eb="6">
      <t>フ</t>
    </rPh>
    <rPh sb="9" eb="10">
      <t>カク</t>
    </rPh>
    <rPh sb="10" eb="13">
      <t>ジギョウシャ</t>
    </rPh>
    <rPh sb="14" eb="16">
      <t>ジギョウ</t>
    </rPh>
    <rPh sb="17" eb="19">
      <t>ジッシ</t>
    </rPh>
    <rPh sb="20" eb="21">
      <t>ツウ</t>
    </rPh>
    <rPh sb="23" eb="25">
      <t>カクトク</t>
    </rPh>
    <rPh sb="27" eb="29">
      <t>チケン</t>
    </rPh>
    <rPh sb="35" eb="38">
      <t>ジギョウシャ</t>
    </rPh>
    <rPh sb="38" eb="40">
      <t>コユウ</t>
    </rPh>
    <rPh sb="41" eb="43">
      <t>モンダイ</t>
    </rPh>
    <rPh sb="43" eb="44">
      <t>トウ</t>
    </rPh>
    <rPh sb="45" eb="47">
      <t>キョウユウ</t>
    </rPh>
    <rPh sb="52" eb="54">
      <t>ジギョウ</t>
    </rPh>
    <rPh sb="54" eb="57">
      <t>ジッシシャ</t>
    </rPh>
    <rPh sb="58" eb="59">
      <t>アツ</t>
    </rPh>
    <rPh sb="61" eb="63">
      <t>イケン</t>
    </rPh>
    <rPh sb="63" eb="66">
      <t>コウカンカイ</t>
    </rPh>
    <rPh sb="67" eb="69">
      <t>ジッシ</t>
    </rPh>
    <rPh sb="71" eb="72">
      <t>コト</t>
    </rPh>
    <rPh sb="74" eb="76">
      <t>ヘイセイ</t>
    </rPh>
    <rPh sb="78" eb="80">
      <t>ネンド</t>
    </rPh>
    <rPh sb="81" eb="83">
      <t>ジギョウ</t>
    </rPh>
    <rPh sb="83" eb="86">
      <t>フリコウ</t>
    </rPh>
    <rPh sb="89" eb="91">
      <t>コウフ</t>
    </rPh>
    <rPh sb="91" eb="93">
      <t>ケッテイ</t>
    </rPh>
    <rPh sb="93" eb="95">
      <t>トリケ</t>
    </rPh>
    <rPh sb="97" eb="99">
      <t>サイハツ</t>
    </rPh>
    <rPh sb="99" eb="101">
      <t>ボウシ</t>
    </rPh>
    <rPh sb="105" eb="107">
      <t>ジギョウ</t>
    </rPh>
    <rPh sb="107" eb="109">
      <t>シンチョク</t>
    </rPh>
    <rPh sb="110" eb="111">
      <t>ミツ</t>
    </rPh>
    <rPh sb="112" eb="114">
      <t>ハアク</t>
    </rPh>
    <rPh sb="119" eb="121">
      <t>チュウカン</t>
    </rPh>
    <rPh sb="121" eb="123">
      <t>ケンサ</t>
    </rPh>
    <rPh sb="129" eb="130">
      <t>オコナ</t>
    </rPh>
    <rPh sb="132" eb="135">
      <t>コウリツテキ</t>
    </rPh>
    <rPh sb="136" eb="138">
      <t>ジギョウ</t>
    </rPh>
    <rPh sb="138" eb="140">
      <t>ジッシ</t>
    </rPh>
    <rPh sb="141" eb="142">
      <t>ツト</t>
    </rPh>
    <rPh sb="154" eb="156">
      <t>セイカ</t>
    </rPh>
    <rPh sb="156" eb="158">
      <t>ジッセキ</t>
    </rPh>
    <rPh sb="160" eb="161">
      <t>シ</t>
    </rPh>
    <rPh sb="169" eb="170">
      <t>ゼン</t>
    </rPh>
    <rPh sb="170" eb="173">
      <t>ジギョウシャ</t>
    </rPh>
    <rPh sb="174" eb="176">
      <t>ジッシ</t>
    </rPh>
    <rPh sb="181" eb="183">
      <t>ケッカ</t>
    </rPh>
    <rPh sb="187" eb="189">
      <t>ウワマワ</t>
    </rPh>
    <rPh sb="193" eb="194">
      <t>サラ</t>
    </rPh>
    <rPh sb="196" eb="198">
      <t>ジギョウ</t>
    </rPh>
    <rPh sb="201" eb="202">
      <t>ト</t>
    </rPh>
    <rPh sb="203" eb="204">
      <t>ク</t>
    </rPh>
    <phoneticPr fontId="5"/>
  </si>
  <si>
    <t>国内の大学等に対して原子力規制人材の育成に係る教育研究プログラムを公募し、優れた取組を採択、補助（補助率：定額）を行う。（補助期間：3～5年、補助額：年間1,000～3,000万円程度）
令和3年度は、令和2年度行政事業レビュー公開プロセスにおける指摘事項を踏まえ、委託も活用して事業効果の把握・向上に努めつつ、平成29年度、令和2年度採択事業（8件）の継続補助を行うとともに、人材確保が必要な事業類型（規制基準等に関連する科学的・技術的知見を原子力施設の設計・管理や安全確保に着実に適用できる人材を育成するための教育研究プログラム等）において新規採択を行う。</t>
    <rPh sb="7" eb="8">
      <t>タイ</t>
    </rPh>
    <rPh sb="10" eb="17">
      <t>ゲンシリョクキセイジンザイ</t>
    </rPh>
    <rPh sb="18" eb="20">
      <t>イクセイ</t>
    </rPh>
    <rPh sb="21" eb="22">
      <t>カカ</t>
    </rPh>
    <rPh sb="33" eb="35">
      <t>コウボ</t>
    </rPh>
    <rPh sb="37" eb="38">
      <t>スグ</t>
    </rPh>
    <rPh sb="40" eb="42">
      <t>トリクミ</t>
    </rPh>
    <rPh sb="43" eb="45">
      <t>サイタク</t>
    </rPh>
    <rPh sb="61" eb="65">
      <t>ホジョキカン</t>
    </rPh>
    <rPh sb="69" eb="70">
      <t>ネン</t>
    </rPh>
    <rPh sb="71" eb="73">
      <t>ホジョ</t>
    </rPh>
    <rPh sb="73" eb="74">
      <t>ガク</t>
    </rPh>
    <rPh sb="75" eb="77">
      <t>ネンカン</t>
    </rPh>
    <rPh sb="88" eb="90">
      <t>マンエン</t>
    </rPh>
    <rPh sb="90" eb="92">
      <t>テイド</t>
    </rPh>
    <rPh sb="94" eb="96">
      <t>レイワ</t>
    </rPh>
    <rPh sb="97" eb="99">
      <t>ネンド</t>
    </rPh>
    <rPh sb="101" eb="103">
      <t>レイワ</t>
    </rPh>
    <rPh sb="104" eb="106">
      <t>ネンド</t>
    </rPh>
    <rPh sb="106" eb="110">
      <t>ギョウセイジギョウ</t>
    </rPh>
    <rPh sb="114" eb="116">
      <t>コウカイ</t>
    </rPh>
    <rPh sb="124" eb="128">
      <t>シテキジコウ</t>
    </rPh>
    <rPh sb="129" eb="130">
      <t>フ</t>
    </rPh>
    <rPh sb="133" eb="135">
      <t>イタク</t>
    </rPh>
    <rPh sb="136" eb="138">
      <t>カツヨウ</t>
    </rPh>
    <rPh sb="140" eb="144">
      <t>ジギョウコウカ</t>
    </rPh>
    <rPh sb="145" eb="147">
      <t>ハアク</t>
    </rPh>
    <rPh sb="148" eb="150">
      <t>コウジョウ</t>
    </rPh>
    <rPh sb="151" eb="152">
      <t>ツト</t>
    </rPh>
    <rPh sb="156" eb="158">
      <t>ヘイセイ</t>
    </rPh>
    <rPh sb="160" eb="162">
      <t>ネンド</t>
    </rPh>
    <rPh sb="163" eb="165">
      <t>レイワ</t>
    </rPh>
    <rPh sb="166" eb="168">
      <t>ネンド</t>
    </rPh>
    <rPh sb="168" eb="172">
      <t>サイタクジギョウ</t>
    </rPh>
    <rPh sb="174" eb="175">
      <t>ケン</t>
    </rPh>
    <rPh sb="177" eb="179">
      <t>ケイゾク</t>
    </rPh>
    <rPh sb="179" eb="181">
      <t>ホジョ</t>
    </rPh>
    <rPh sb="182" eb="183">
      <t>オコナ</t>
    </rPh>
    <rPh sb="189" eb="193">
      <t>ジンザイカクホ</t>
    </rPh>
    <rPh sb="194" eb="196">
      <t>ヒツヨウ</t>
    </rPh>
    <rPh sb="197" eb="199">
      <t>ジギョウ</t>
    </rPh>
    <rPh sb="199" eb="201">
      <t>ルイケイ</t>
    </rPh>
    <rPh sb="202" eb="207">
      <t>キセイキジュントウ</t>
    </rPh>
    <rPh sb="208" eb="210">
      <t>カンレン</t>
    </rPh>
    <rPh sb="212" eb="215">
      <t>カガクテキ</t>
    </rPh>
    <rPh sb="216" eb="221">
      <t>ギジュツテキチケン</t>
    </rPh>
    <rPh sb="222" eb="227">
      <t>ゲンシリョクシセツ</t>
    </rPh>
    <rPh sb="228" eb="230">
      <t>セッケイ</t>
    </rPh>
    <rPh sb="231" eb="233">
      <t>カンリ</t>
    </rPh>
    <rPh sb="234" eb="238">
      <t>アンゼンカクホ</t>
    </rPh>
    <rPh sb="239" eb="241">
      <t>チャクジツ</t>
    </rPh>
    <rPh sb="242" eb="244">
      <t>テキヨウ</t>
    </rPh>
    <rPh sb="247" eb="249">
      <t>ジンザイ</t>
    </rPh>
    <rPh sb="250" eb="252">
      <t>イクセイ</t>
    </rPh>
    <rPh sb="257" eb="259">
      <t>キョウイク</t>
    </rPh>
    <rPh sb="259" eb="261">
      <t>ケンキュウ</t>
    </rPh>
    <rPh sb="266" eb="267">
      <t>トウ</t>
    </rPh>
    <rPh sb="272" eb="276">
      <t>シンキサイタク</t>
    </rPh>
    <rPh sb="277" eb="278">
      <t>オコナ</t>
    </rPh>
    <phoneticPr fontId="5"/>
  </si>
  <si>
    <t>名</t>
    <rPh sb="0" eb="1">
      <t>メイ</t>
    </rPh>
    <phoneticPr fontId="5"/>
  </si>
  <si>
    <t>・継続事業について、確定時に厳正な審査を行ったほか、一部事業者が新型コロナウイルス感染拡大の影響で実施予定の実習等が、中止となった事により事業費を執行しなかったこと及び交付決定後に計画変更による減額を行ったこと
・新規採択事業について、応募が８件あったが採択に至ることができたのが４件に留まったこと
等から、予算額（350百万円）を確定額（201百万円）が下回ったため。</t>
    <rPh sb="1" eb="3">
      <t>ケイゾク</t>
    </rPh>
    <rPh sb="3" eb="5">
      <t>ジギョウ</t>
    </rPh>
    <rPh sb="107" eb="109">
      <t>シンキ</t>
    </rPh>
    <rPh sb="109" eb="111">
      <t>サイタク</t>
    </rPh>
    <rPh sb="111" eb="113">
      <t>ジギョウ</t>
    </rPh>
    <rPh sb="118" eb="120">
      <t>オウボ</t>
    </rPh>
    <rPh sb="127" eb="129">
      <t>サイタク</t>
    </rPh>
    <rPh sb="130" eb="131">
      <t>イタ</t>
    </rPh>
    <rPh sb="141" eb="142">
      <t>ケン</t>
    </rPh>
    <rPh sb="143" eb="144">
      <t>トド</t>
    </rPh>
    <rPh sb="150" eb="151">
      <t>トウ</t>
    </rPh>
    <phoneticPr fontId="5"/>
  </si>
  <si>
    <t>外部有識者点検対象外</t>
    <phoneticPr fontId="5"/>
  </si>
  <si>
    <t xml:space="preserve">国内の大学等と連携し、原子力規制に関わる人材を、効果的・効率的・戦略的に育成することにより、原子力規制委員会職員のみならず、広く原子力安全及び原子力規制に必要な知見を有する人材を育成・確保し、原子力規制を着実に実施すること。
</t>
    <phoneticPr fontId="5"/>
  </si>
  <si>
    <t>令和3年度には平成29年度に採択した4事業が終了する。令和4年度は、それらに代わり新たに４件程度の新規採択を予定しているが、新規採択事業の初年度は定常的に必要となる人件費等に加え、事業環境を構築するため設備備品の調達等にかかる経費が必要となるため、増額要求を行っている。</t>
    <phoneticPr fontId="5"/>
  </si>
  <si>
    <t>経済財政運営と改革の基本方針2019</t>
    <phoneticPr fontId="5"/>
  </si>
  <si>
    <t xml:space="preserve">（プログラム提案の促進及び実施について）
・令和2年度公開プロセスにおける指摘事項を踏まえ、令和2年度、3年度の公募要領において「事業内容に係る留意事項」として、原子力規制庁職員による講師派遣、受講生募集等に係る広報等を事業に含めることを推奨するとともに、受講者の知見の習得度合等の成果を着実に把握し、今後の改善に資する取組を事業に含めることを採択要件とした。また、申請内容の参考となるよう、原子力規制委員会の任用資格制度において整備している教育訓練課程のカリキュラムを示した。
・令和2年度の公募において、それまでに採択実績のなかった分野横断的な学際的教育研究プログラムを最優先で募集し、4件を採択した。
・令和3年度には本事業を広報するための効果的な取組等について委託調査を行い、事業への反映を検討する。
（事業評価の方法について）
・令和2年度、3年度採択事業については、成果の把握と今後の改善に資する取組を採択要件にした。
・令和3年度には本事業の効果を測定するためのアンケート手法等について委託調査を行い、事業への反映を検討する。
</t>
    <phoneticPr fontId="5"/>
  </si>
  <si>
    <t xml:space="preserve">令和２年度公開プロセスの外部有識者所見を踏まえ、引き続き、適切に対応すること。
</t>
    <rPh sb="17" eb="19">
      <t>ショケン</t>
    </rPh>
    <phoneticPr fontId="5"/>
  </si>
  <si>
    <t>〇令和2年度公開プロセス　原子力規制人材育成事業（レビューシート：033）　評価結果　【事業内容の一部改善】
（事業の目標設定について）
募集するプログラムの全部又は一部を原子力「規制」人材（あるいは、端的に原子力規制庁への就職者）の育成に特化することにより、他省庁の事業との差別化を図るべきである。参加者に習得させるべき「原子力安全及び原子力規制に必要な知見」を具体化するなど、本事業において求める人材の特徴を明示するべき。
（プログラム提案の促進及び実施について）
大学からのプログラム提案を待つのではなく、規制庁側から具体的なプログラムを提案し、規制庁職員の講師としての派遣など、規制庁がより主体的・積極的に本事業に関わる必要がある。原子力以外の分野からのプログラム提案がないことや執行率の低さなどの課題について、平成２９年レビュー時に認識していたにも関わらず、期限認識が甘く、改善策も抽象的である。単に大学をサポートする、進捗を把握するなどの抽象的な対策ではなく、他分野からのプログラム提案の優先採択を明示する、他分野の研究者の確保を補助条件とする、他学部の学生や高校生に対してオンライン講義を行う、広報と連携した情報提供活動を行うなど、具体的で根本的な対策を実行すべきである。
（事業評価の方法について）
インプット指標に参加者層（特に学生）を加える、アクティビティ指標に原子力規制庁からの講師の派遣数や原子力規制庁の施設等への参加者受入れ回数を加えるなど、原子力規制庁とプログラム実施者との関係がわかるような活動指標を設定するべき。プログラム参加者の当該年度における就職状況だけでなく、プログラム参加者の「原子力安全及び原子力規制に必要な知見」の習得度合い、プログラム終了後の意識・行動の変化、原子力関連企業への就職後の規制への理解・認識度合いなどをフォローアップし、アウトカム指標として設定するべき。
＜対応状況＞
（事業の目標設定について）・本事業では平成28年度以降、原子力規制人材の裾野を拡げるリスクコミュニケーション等の社会科学を含む5つの類型で公募を行ってきたが、令和3年度の公募では、本事業をより原子力規制に必要な専門的知見を身に付けた人材を育成・確保するものとするため、類型を一般職技術系職員のキャリアパスイメージにおける専門分野を踏まえた3つに再編した。・本事業において求める人材像を、令和2年度、3年度の公募要領において明記した。また、参加者に習得させるべき知見については、申請内容の参考となるよう、同公募要領において、原子力規制委員会の任用資格制度において整備している教育訓練課程のカリキュラムを示した。
・その他の対応状況については、上記のとおり。
＜各事業者の執行率（令和2年度）＞
放射線医学総合研究所（91.04％）東北大学（91.43％）静岡大学（41.84％）弘前大学（57.23％）茨城大学（16.29％）名古屋大学（95.52％）大阪大学H28採択（98.69％）長岡技術科学大学（90.69％）福島工業高等専門学校（87.76％）福井工業大学（90.86％）福井大学（86.43％）東北大学大学院医学系（77.94％）東京工業大学（98.98％）九州大学大学院工学系（61.82％）東京都市大学H29採択（28.17％）東京大学（53.30％）大阪大学R2採択（97.38％）東京都市大学R2採択（99.98％）筑波大学（98.69％）</t>
    <rPh sb="1" eb="3">
      <t>レイワ</t>
    </rPh>
    <rPh sb="13" eb="16">
      <t>ゲンシリョク</t>
    </rPh>
    <rPh sb="16" eb="18">
      <t>キセイ</t>
    </rPh>
    <rPh sb="18" eb="20">
      <t>ジンザイ</t>
    </rPh>
    <rPh sb="20" eb="22">
      <t>イクセイ</t>
    </rPh>
    <rPh sb="22" eb="24">
      <t>ジギョウ</t>
    </rPh>
    <rPh sb="44" eb="46">
      <t>ジギョウ</t>
    </rPh>
    <rPh sb="46" eb="48">
      <t>ナイヨウ</t>
    </rPh>
    <rPh sb="49" eb="51">
      <t>イチブ</t>
    </rPh>
    <rPh sb="1131" eb="1133">
      <t>タイオウ</t>
    </rPh>
    <rPh sb="1133" eb="1135">
      <t>ジョウキョウ</t>
    </rPh>
    <rPh sb="1253" eb="1255">
      <t>サイタク</t>
    </rPh>
    <rPh sb="1382" eb="1384">
      <t>サイタク</t>
    </rPh>
    <rPh sb="1392" eb="1394">
      <t>トウキョウ</t>
    </rPh>
    <rPh sb="1394" eb="1396">
      <t>ダイガク</t>
    </rPh>
    <rPh sb="1404" eb="1406">
      <t>オオサカ</t>
    </rPh>
    <rPh sb="1406" eb="1408">
      <t>ダイガク</t>
    </rPh>
    <rPh sb="1410" eb="1412">
      <t>サイタク</t>
    </rPh>
    <rPh sb="1420" eb="1422">
      <t>トウキョウ</t>
    </rPh>
    <rPh sb="1422" eb="1424">
      <t>トシ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</si>
  <si>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</si>
  <si>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</si>
  <si>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</si>
  <si>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</si>
  <si>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</si>
  <si>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</si>
  <si>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</si>
  <si>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</si>
  <si>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</si>
  <si>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独立性・中立性・透明性の確保と組織体制の充実</t>
    <rPh sb="20" eb="22">
      <t>ジュウジツ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</si>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</sst>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13608</xdr:colOff>
      <xdr:row>751</xdr:row>
      <xdr:rowOff>13608</xdr:rowOff>
    </xdr:from>
    <xdr:to>
      <xdr:col>34</xdr:col>
      <xdr:colOff>48387</xdr:colOff>
      <xdr:row>755</xdr:row>
      <xdr:rowOff>86413</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014108" y="54182283"/>
          <a:ext cx="2835129" cy="1482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20</xdr:col>
      <xdr:colOff>0</xdr:colOff>
      <xdr:row>756</xdr:row>
      <xdr:rowOff>0</xdr:rowOff>
    </xdr:from>
    <xdr:to>
      <xdr:col>35</xdr:col>
      <xdr:colOff>118752</xdr:colOff>
      <xdr:row>758</xdr:row>
      <xdr:rowOff>42056</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4000500" y="55930800"/>
          <a:ext cx="3119127" cy="746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758</xdr:row>
      <xdr:rowOff>0</xdr:rowOff>
    </xdr:from>
    <xdr:to>
      <xdr:col>27</xdr:col>
      <xdr:colOff>0</xdr:colOff>
      <xdr:row>760</xdr:row>
      <xdr:rowOff>205344</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400675" y="56635650"/>
          <a:ext cx="0" cy="91019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157703</xdr:colOff>
      <xdr:row>760</xdr:row>
      <xdr:rowOff>247720</xdr:rowOff>
    </xdr:from>
    <xdr:to>
      <xdr:col>32</xdr:col>
      <xdr:colOff>43961</xdr:colOff>
      <xdr:row>762</xdr:row>
      <xdr:rowOff>79835</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4055626" y="58833797"/>
          <a:ext cx="1928027" cy="540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twoCellAnchor>
    <xdr:from>
      <xdr:col>15</xdr:col>
      <xdr:colOff>1</xdr:colOff>
      <xdr:row>762</xdr:row>
      <xdr:rowOff>0</xdr:rowOff>
    </xdr:from>
    <xdr:to>
      <xdr:col>39</xdr:col>
      <xdr:colOff>191830</xdr:colOff>
      <xdr:row>765</xdr:row>
      <xdr:rowOff>426589</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3016251" y="59817000"/>
          <a:ext cx="5017829" cy="17918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a:t>
          </a:r>
          <a:r>
            <a:rPr kumimoji="1" lang="en-US" altLang="ja-JP" sz="16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者</a:t>
          </a:r>
          <a:r>
            <a:rPr kumimoji="1" lang="ja-JP" altLang="en-US" sz="1600">
              <a:latin typeface="ＭＳ ゴシック" panose="020B0609070205080204" pitchFamily="49" charset="-128"/>
              <a:ea typeface="ＭＳ ゴシック" panose="020B0609070205080204" pitchFamily="49" charset="-128"/>
            </a:rPr>
            <a:t>）</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en-US" altLang="ja-JP" sz="1600">
              <a:latin typeface="ＭＳ ゴシック" panose="020B0609070205080204" pitchFamily="49" charset="-128"/>
              <a:ea typeface="ＭＳ ゴシック" panose="020B0609070205080204" pitchFamily="49" charset="-128"/>
            </a:rPr>
            <a:t>201</a:t>
          </a:r>
          <a:r>
            <a:rPr kumimoji="1" lang="ja-JP" altLang="en-US" sz="1600">
              <a:latin typeface="ＭＳ ゴシック" panose="020B0609070205080204" pitchFamily="49" charset="-128"/>
              <a:ea typeface="ＭＳ ゴシック" panose="020B0609070205080204" pitchFamily="49" charset="-128"/>
            </a:rPr>
            <a:t>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790" sqref="AU790:AX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v>20</v>
      </c>
      <c r="AP2" s="206"/>
      <c r="AQ2" s="206"/>
      <c r="AR2" s="99" t="s">
        <v>713</v>
      </c>
      <c r="AS2" s="207">
        <v>8</v>
      </c>
      <c r="AT2" s="207"/>
      <c r="AU2" s="207"/>
      <c r="AV2" s="98" t="str">
        <f>IF(AW2="","","-")</f>
        <v/>
      </c>
      <c r="AW2" s="395"/>
      <c r="AX2" s="395"/>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508</v>
      </c>
      <c r="H5" s="555"/>
      <c r="I5" s="555"/>
      <c r="J5" s="555"/>
      <c r="K5" s="555"/>
      <c r="L5" s="555"/>
      <c r="M5" s="556" t="s">
        <v>66</v>
      </c>
      <c r="N5" s="557"/>
      <c r="O5" s="557"/>
      <c r="P5" s="557"/>
      <c r="Q5" s="557"/>
      <c r="R5" s="558"/>
      <c r="S5" s="559" t="s">
        <v>518</v>
      </c>
      <c r="T5" s="555"/>
      <c r="U5" s="555"/>
      <c r="V5" s="555"/>
      <c r="W5" s="555"/>
      <c r="X5" s="560"/>
      <c r="Y5" s="713" t="s">
        <v>3</v>
      </c>
      <c r="Z5" s="714"/>
      <c r="AA5" s="714"/>
      <c r="AB5" s="714"/>
      <c r="AC5" s="714"/>
      <c r="AD5" s="715"/>
      <c r="AE5" s="716" t="s">
        <v>718</v>
      </c>
      <c r="AF5" s="716"/>
      <c r="AG5" s="716"/>
      <c r="AH5" s="716"/>
      <c r="AI5" s="716"/>
      <c r="AJ5" s="716"/>
      <c r="AK5" s="716"/>
      <c r="AL5" s="716"/>
      <c r="AM5" s="716"/>
      <c r="AN5" s="716"/>
      <c r="AO5" s="716"/>
      <c r="AP5" s="717"/>
      <c r="AQ5" s="718" t="s">
        <v>719</v>
      </c>
      <c r="AR5" s="719"/>
      <c r="AS5" s="719"/>
      <c r="AT5" s="719"/>
      <c r="AU5" s="719"/>
      <c r="AV5" s="719"/>
      <c r="AW5" s="719"/>
      <c r="AX5" s="720"/>
    </row>
    <row r="6" spans="1:50" ht="39" customHeight="1" x14ac:dyDescent="0.15">
      <c r="A6" s="723" t="s">
        <v>4</v>
      </c>
      <c r="B6" s="724"/>
      <c r="C6" s="724"/>
      <c r="D6" s="724"/>
      <c r="E6" s="724"/>
      <c r="F6" s="724"/>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835</v>
      </c>
      <c r="H7" s="825"/>
      <c r="I7" s="825"/>
      <c r="J7" s="825"/>
      <c r="K7" s="825"/>
      <c r="L7" s="825"/>
      <c r="M7" s="825"/>
      <c r="N7" s="825"/>
      <c r="O7" s="825"/>
      <c r="P7" s="825"/>
      <c r="Q7" s="825"/>
      <c r="R7" s="825"/>
      <c r="S7" s="825"/>
      <c r="T7" s="825"/>
      <c r="U7" s="825"/>
      <c r="V7" s="825"/>
      <c r="W7" s="825"/>
      <c r="X7" s="826"/>
      <c r="Y7" s="393" t="s">
        <v>391</v>
      </c>
      <c r="Z7" s="296"/>
      <c r="AA7" s="296"/>
      <c r="AB7" s="296"/>
      <c r="AC7" s="296"/>
      <c r="AD7" s="394"/>
      <c r="AE7" s="380" t="s">
        <v>830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828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2.95" customHeight="1" x14ac:dyDescent="0.15">
      <c r="A10" s="738" t="s">
        <v>30</v>
      </c>
      <c r="B10" s="739"/>
      <c r="C10" s="739"/>
      <c r="D10" s="739"/>
      <c r="E10" s="739"/>
      <c r="F10" s="739"/>
      <c r="G10" s="671" t="s">
        <v>824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v>381</v>
      </c>
      <c r="Q13" s="164"/>
      <c r="R13" s="164"/>
      <c r="S13" s="164"/>
      <c r="T13" s="164"/>
      <c r="U13" s="164"/>
      <c r="V13" s="165"/>
      <c r="W13" s="163">
        <v>359</v>
      </c>
      <c r="X13" s="164"/>
      <c r="Y13" s="164"/>
      <c r="Z13" s="164"/>
      <c r="AA13" s="164"/>
      <c r="AB13" s="164"/>
      <c r="AC13" s="165"/>
      <c r="AD13" s="163">
        <v>350</v>
      </c>
      <c r="AE13" s="164"/>
      <c r="AF13" s="164"/>
      <c r="AG13" s="164"/>
      <c r="AH13" s="164"/>
      <c r="AI13" s="164"/>
      <c r="AJ13" s="165"/>
      <c r="AK13" s="163">
        <v>296</v>
      </c>
      <c r="AL13" s="164"/>
      <c r="AM13" s="164"/>
      <c r="AN13" s="164"/>
      <c r="AO13" s="164"/>
      <c r="AP13" s="164"/>
      <c r="AQ13" s="165"/>
      <c r="AR13" s="160">
        <v>396</v>
      </c>
      <c r="AS13" s="161"/>
      <c r="AT13" s="161"/>
      <c r="AU13" s="161"/>
      <c r="AV13" s="161"/>
      <c r="AW13" s="161"/>
      <c r="AX13" s="392"/>
    </row>
    <row r="14" spans="1:50" ht="21" customHeight="1" x14ac:dyDescent="0.15">
      <c r="A14" s="120"/>
      <c r="B14" s="121"/>
      <c r="C14" s="121"/>
      <c r="D14" s="121"/>
      <c r="E14" s="121"/>
      <c r="F14" s="122"/>
      <c r="G14" s="744"/>
      <c r="H14" s="745"/>
      <c r="I14" s="571" t="s">
        <v>8</v>
      </c>
      <c r="J14" s="625"/>
      <c r="K14" s="625"/>
      <c r="L14" s="625"/>
      <c r="M14" s="625"/>
      <c r="N14" s="625"/>
      <c r="O14" s="626"/>
      <c r="P14" s="163" t="s">
        <v>721</v>
      </c>
      <c r="Q14" s="164"/>
      <c r="R14" s="164"/>
      <c r="S14" s="164"/>
      <c r="T14" s="164"/>
      <c r="U14" s="164"/>
      <c r="V14" s="165"/>
      <c r="W14" s="163" t="s">
        <v>723</v>
      </c>
      <c r="X14" s="164"/>
      <c r="Y14" s="164"/>
      <c r="Z14" s="164"/>
      <c r="AA14" s="164"/>
      <c r="AB14" s="164"/>
      <c r="AC14" s="165"/>
      <c r="AD14" s="163" t="s">
        <v>721</v>
      </c>
      <c r="AE14" s="164"/>
      <c r="AF14" s="164"/>
      <c r="AG14" s="164"/>
      <c r="AH14" s="164"/>
      <c r="AI14" s="164"/>
      <c r="AJ14" s="165"/>
      <c r="AK14" s="163" t="s">
        <v>724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721</v>
      </c>
      <c r="Q15" s="164"/>
      <c r="R15" s="164"/>
      <c r="S15" s="164"/>
      <c r="T15" s="164"/>
      <c r="U15" s="164"/>
      <c r="V15" s="165"/>
      <c r="W15" s="163" t="s">
        <v>724</v>
      </c>
      <c r="X15" s="164"/>
      <c r="Y15" s="164"/>
      <c r="Z15" s="164"/>
      <c r="AA15" s="164"/>
      <c r="AB15" s="164"/>
      <c r="AC15" s="165"/>
      <c r="AD15" s="163" t="s">
        <v>725</v>
      </c>
      <c r="AE15" s="164"/>
      <c r="AF15" s="164"/>
      <c r="AG15" s="164"/>
      <c r="AH15" s="164"/>
      <c r="AI15" s="164"/>
      <c r="AJ15" s="165"/>
      <c r="AK15" s="163" t="s">
        <v>721</v>
      </c>
      <c r="AL15" s="164"/>
      <c r="AM15" s="164"/>
      <c r="AN15" s="164"/>
      <c r="AO15" s="164"/>
      <c r="AP15" s="164"/>
      <c r="AQ15" s="165"/>
      <c r="AR15" s="163" t="s">
        <v>727</v>
      </c>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722</v>
      </c>
      <c r="Q16" s="164"/>
      <c r="R16" s="164"/>
      <c r="S16" s="164"/>
      <c r="T16" s="164"/>
      <c r="U16" s="164"/>
      <c r="V16" s="165"/>
      <c r="W16" s="163" t="s">
        <v>721</v>
      </c>
      <c r="X16" s="164"/>
      <c r="Y16" s="164"/>
      <c r="Z16" s="164"/>
      <c r="AA16" s="164"/>
      <c r="AB16" s="164"/>
      <c r="AC16" s="165"/>
      <c r="AD16" s="163" t="s">
        <v>726</v>
      </c>
      <c r="AE16" s="164"/>
      <c r="AF16" s="164"/>
      <c r="AG16" s="164"/>
      <c r="AH16" s="164"/>
      <c r="AI16" s="164"/>
      <c r="AJ16" s="165"/>
      <c r="AK16" s="163" t="s">
        <v>721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4"/>
      <c r="H17" s="745"/>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3" t="s">
        <v>20</v>
      </c>
      <c r="J18" s="734"/>
      <c r="K18" s="734"/>
      <c r="L18" s="734"/>
      <c r="M18" s="734"/>
      <c r="N18" s="734"/>
      <c r="O18" s="735"/>
      <c r="P18" s="169">
        <f>SUM(P13:V17)</f>
        <v>381</v>
      </c>
      <c r="Q18" s="170"/>
      <c r="R18" s="170"/>
      <c r="S18" s="170"/>
      <c r="T18" s="170"/>
      <c r="U18" s="170"/>
      <c r="V18" s="171"/>
      <c r="W18" s="169">
        <f>SUM(W13:AC17)</f>
        <v>359</v>
      </c>
      <c r="X18" s="170"/>
      <c r="Y18" s="170"/>
      <c r="Z18" s="170"/>
      <c r="AA18" s="170"/>
      <c r="AB18" s="170"/>
      <c r="AC18" s="171"/>
      <c r="AD18" s="169">
        <f>SUM(AD13:AJ17)</f>
        <v>350</v>
      </c>
      <c r="AE18" s="170"/>
      <c r="AF18" s="170"/>
      <c r="AG18" s="170"/>
      <c r="AH18" s="170"/>
      <c r="AI18" s="170"/>
      <c r="AJ18" s="171"/>
      <c r="AK18" s="169">
        <f>SUM(AK13:AQ17)</f>
        <v>296</v>
      </c>
      <c r="AL18" s="170"/>
      <c r="AM18" s="170"/>
      <c r="AN18" s="170"/>
      <c r="AO18" s="170"/>
      <c r="AP18" s="170"/>
      <c r="AQ18" s="171"/>
      <c r="AR18" s="169">
        <f>SUM(AR13:AX17)</f>
        <v>396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286</v>
      </c>
      <c r="Q19" s="164"/>
      <c r="R19" s="164"/>
      <c r="S19" s="164"/>
      <c r="T19" s="164"/>
      <c r="U19" s="164"/>
      <c r="V19" s="165"/>
      <c r="W19" s="163">
        <v>268</v>
      </c>
      <c r="X19" s="164"/>
      <c r="Y19" s="164"/>
      <c r="Z19" s="164"/>
      <c r="AA19" s="164"/>
      <c r="AB19" s="164"/>
      <c r="AC19" s="165"/>
      <c r="AD19" s="163">
        <v>201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0.75065616797900259</v>
      </c>
      <c r="Q20" s="535"/>
      <c r="R20" s="535"/>
      <c r="S20" s="535"/>
      <c r="T20" s="535"/>
      <c r="U20" s="535"/>
      <c r="V20" s="535"/>
      <c r="W20" s="535">
        <f t="shared" ref="W20" si="0">IF(W18=0, "-", SUM(W19)/W18)</f>
        <v>0.74651810584958223</v>
      </c>
      <c r="X20" s="535"/>
      <c r="Y20" s="535"/>
      <c r="Z20" s="535"/>
      <c r="AA20" s="535"/>
      <c r="AB20" s="535"/>
      <c r="AC20" s="535"/>
      <c r="AD20" s="535">
        <f t="shared" ref="AD20" si="1">IF(AD18=0, "-", SUM(AD19)/AD18)</f>
        <v>0.57428571428571429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4" t="s">
        <v>354</v>
      </c>
      <c r="H21" s="925"/>
      <c r="I21" s="925"/>
      <c r="J21" s="925"/>
      <c r="K21" s="925"/>
      <c r="L21" s="925"/>
      <c r="M21" s="925"/>
      <c r="N21" s="925"/>
      <c r="O21" s="925"/>
      <c r="P21" s="535">
        <f>IF(P19=0, "-", SUM(P19)/SUM(P13,P14))</f>
        <v>0.75065616797900259</v>
      </c>
      <c r="Q21" s="535"/>
      <c r="R21" s="535"/>
      <c r="S21" s="535"/>
      <c r="T21" s="535"/>
      <c r="U21" s="535"/>
      <c r="V21" s="535"/>
      <c r="W21" s="535">
        <f t="shared" ref="W21" si="2">IF(W19=0, "-", SUM(W19)/SUM(W13,W14))</f>
        <v>0.74651810584958223</v>
      </c>
      <c r="X21" s="535"/>
      <c r="Y21" s="535"/>
      <c r="Z21" s="535"/>
      <c r="AA21" s="535"/>
      <c r="AB21" s="535"/>
      <c r="AC21" s="535"/>
      <c r="AD21" s="535">
        <f t="shared" ref="AD21" si="3">IF(AD19=0, "-", SUM(AD19)/SUM(AD13,AD14))</f>
        <v>0.57428571428571429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728</v>
      </c>
      <c r="H23" s="133"/>
      <c r="I23" s="133"/>
      <c r="J23" s="133"/>
      <c r="K23" s="133"/>
      <c r="L23" s="133"/>
      <c r="M23" s="133"/>
      <c r="N23" s="133"/>
      <c r="O23" s="134"/>
      <c r="P23" s="160">
        <v>273</v>
      </c>
      <c r="Q23" s="161"/>
      <c r="R23" s="161"/>
      <c r="S23" s="161"/>
      <c r="T23" s="161"/>
      <c r="U23" s="161"/>
      <c r="V23" s="162"/>
      <c r="W23" s="160">
        <v>372</v>
      </c>
      <c r="X23" s="161"/>
      <c r="Y23" s="161"/>
      <c r="Z23" s="161"/>
      <c r="AA23" s="161"/>
      <c r="AB23" s="161"/>
      <c r="AC23" s="162"/>
      <c r="AD23" s="149" t="s">
        <v>829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729</v>
      </c>
      <c r="H24" s="136"/>
      <c r="I24" s="136"/>
      <c r="J24" s="136"/>
      <c r="K24" s="136"/>
      <c r="L24" s="136"/>
      <c r="M24" s="136"/>
      <c r="N24" s="136"/>
      <c r="O24" s="137"/>
      <c r="P24" s="163">
        <v>20</v>
      </c>
      <c r="Q24" s="164"/>
      <c r="R24" s="164"/>
      <c r="S24" s="164"/>
      <c r="T24" s="164"/>
      <c r="U24" s="164"/>
      <c r="V24" s="165"/>
      <c r="W24" s="163">
        <v>21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730</v>
      </c>
      <c r="H25" s="136"/>
      <c r="I25" s="136"/>
      <c r="J25" s="136"/>
      <c r="K25" s="136"/>
      <c r="L25" s="136"/>
      <c r="M25" s="136"/>
      <c r="N25" s="136"/>
      <c r="O25" s="137"/>
      <c r="P25" s="163">
        <v>1.8</v>
      </c>
      <c r="Q25" s="164"/>
      <c r="R25" s="164"/>
      <c r="S25" s="164"/>
      <c r="T25" s="164"/>
      <c r="U25" s="164"/>
      <c r="V25" s="165"/>
      <c r="W25" s="163">
        <v>1.9</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731</v>
      </c>
      <c r="H26" s="136"/>
      <c r="I26" s="136"/>
      <c r="J26" s="136"/>
      <c r="K26" s="136"/>
      <c r="L26" s="136"/>
      <c r="M26" s="136"/>
      <c r="N26" s="136"/>
      <c r="O26" s="137"/>
      <c r="P26" s="163">
        <v>0.5</v>
      </c>
      <c r="Q26" s="164"/>
      <c r="R26" s="164"/>
      <c r="S26" s="164"/>
      <c r="T26" s="164"/>
      <c r="U26" s="164"/>
      <c r="V26" s="165"/>
      <c r="W26" s="163">
        <v>0.5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732</v>
      </c>
      <c r="H27" s="136"/>
      <c r="I27" s="136"/>
      <c r="J27" s="136"/>
      <c r="K27" s="136"/>
      <c r="L27" s="136"/>
      <c r="M27" s="136"/>
      <c r="N27" s="136"/>
      <c r="O27" s="137"/>
      <c r="P27" s="163">
        <v>0.3</v>
      </c>
      <c r="Q27" s="164"/>
      <c r="R27" s="164"/>
      <c r="S27" s="164"/>
      <c r="T27" s="164"/>
      <c r="U27" s="164"/>
      <c r="V27" s="165"/>
      <c r="W27" s="163">
        <v>0.3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0.39999999999997726</v>
      </c>
      <c r="Q28" s="170"/>
      <c r="R28" s="170"/>
      <c r="S28" s="170"/>
      <c r="T28" s="170"/>
      <c r="U28" s="170"/>
      <c r="V28" s="171"/>
      <c r="W28" s="169">
        <f>W29-SUM(W23:W27)</f>
        <v>0.30000000000001137</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296</v>
      </c>
      <c r="Q29" s="164"/>
      <c r="R29" s="164"/>
      <c r="S29" s="164"/>
      <c r="T29" s="164"/>
      <c r="U29" s="164"/>
      <c r="V29" s="165"/>
      <c r="W29" s="211">
        <f>AR13</f>
        <v>396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392</v>
      </c>
      <c r="AF30" s="384"/>
      <c r="AG30" s="384"/>
      <c r="AH30" s="385"/>
      <c r="AI30" s="386" t="s">
        <v>414</v>
      </c>
      <c r="AJ30" s="386"/>
      <c r="AK30" s="386"/>
      <c r="AL30" s="383"/>
      <c r="AM30" s="386" t="s">
        <v>511</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customHeight="1" x14ac:dyDescent="0.15">
      <c r="A32" s="511"/>
      <c r="B32" s="509"/>
      <c r="C32" s="509"/>
      <c r="D32" s="509"/>
      <c r="E32" s="509"/>
      <c r="F32" s="510"/>
      <c r="G32" s="536" t="s">
        <v>816</v>
      </c>
      <c r="H32" s="537"/>
      <c r="I32" s="537"/>
      <c r="J32" s="537"/>
      <c r="K32" s="537"/>
      <c r="L32" s="537"/>
      <c r="M32" s="537"/>
      <c r="N32" s="537"/>
      <c r="O32" s="538"/>
      <c r="P32" s="191" t="s">
        <v>819</v>
      </c>
      <c r="Q32" s="191"/>
      <c r="R32" s="191"/>
      <c r="S32" s="191"/>
      <c r="T32" s="191"/>
      <c r="U32" s="191"/>
      <c r="V32" s="191"/>
      <c r="W32" s="191"/>
      <c r="X32" s="233"/>
      <c r="Y32" s="340" t="s">
        <v>12</v>
      </c>
      <c r="Z32" s="545"/>
      <c r="AA32" s="546"/>
      <c r="AB32" s="547" t="s">
        <v>733</v>
      </c>
      <c r="AC32" s="547"/>
      <c r="AD32" s="547"/>
      <c r="AE32" s="364">
        <v>86</v>
      </c>
      <c r="AF32" s="365"/>
      <c r="AG32" s="365"/>
      <c r="AH32" s="365"/>
      <c r="AI32" s="364">
        <v>90</v>
      </c>
      <c r="AJ32" s="365"/>
      <c r="AK32" s="365"/>
      <c r="AL32" s="365"/>
      <c r="AM32" s="364">
        <v>86</v>
      </c>
      <c r="AN32" s="365"/>
      <c r="AO32" s="365"/>
      <c r="AP32" s="365"/>
      <c r="AQ32" s="166" t="s">
        <v>835</v>
      </c>
      <c r="AR32" s="167"/>
      <c r="AS32" s="167"/>
      <c r="AT32" s="168"/>
      <c r="AU32" s="365" t="s">
        <v>839</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734</v>
      </c>
      <c r="AC33" s="518"/>
      <c r="AD33" s="518"/>
      <c r="AE33" s="364">
        <v>70</v>
      </c>
      <c r="AF33" s="365"/>
      <c r="AG33" s="365"/>
      <c r="AH33" s="365"/>
      <c r="AI33" s="364">
        <v>70</v>
      </c>
      <c r="AJ33" s="365"/>
      <c r="AK33" s="365"/>
      <c r="AL33" s="365"/>
      <c r="AM33" s="364">
        <v>70</v>
      </c>
      <c r="AN33" s="365"/>
      <c r="AO33" s="365"/>
      <c r="AP33" s="365"/>
      <c r="AQ33" s="166" t="s">
        <v>838</v>
      </c>
      <c r="AR33" s="167"/>
      <c r="AS33" s="167"/>
      <c r="AT33" s="168"/>
      <c r="AU33" s="365">
        <v>70</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122</v>
      </c>
      <c r="AF34" s="365"/>
      <c r="AG34" s="365"/>
      <c r="AH34" s="365"/>
      <c r="AI34" s="364">
        <v>128</v>
      </c>
      <c r="AJ34" s="365"/>
      <c r="AK34" s="365"/>
      <c r="AL34" s="365"/>
      <c r="AM34" s="364">
        <v>122</v>
      </c>
      <c r="AN34" s="365"/>
      <c r="AO34" s="365"/>
      <c r="AP34" s="365"/>
      <c r="AQ34" s="166" t="s">
        <v>835</v>
      </c>
      <c r="AR34" s="167"/>
      <c r="AS34" s="167"/>
      <c r="AT34" s="168"/>
      <c r="AU34" s="365" t="s">
        <v>836</v>
      </c>
      <c r="AV34" s="365"/>
      <c r="AW34" s="365"/>
      <c r="AX34" s="366"/>
    </row>
    <row r="35" spans="1:51" ht="23.25" customHeight="1" x14ac:dyDescent="0.15">
      <c r="A35" s="897" t="s">
        <v>382</v>
      </c>
      <c r="B35" s="898"/>
      <c r="C35" s="898"/>
      <c r="D35" s="898"/>
      <c r="E35" s="898"/>
      <c r="F35" s="899"/>
      <c r="G35" s="903" t="s">
        <v>735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392</v>
      </c>
      <c r="AF37" s="336"/>
      <c r="AG37" s="336"/>
      <c r="AH37" s="336"/>
      <c r="AI37" s="336" t="s">
        <v>414</v>
      </c>
      <c r="AJ37" s="336"/>
      <c r="AK37" s="336"/>
      <c r="AL37" s="336"/>
      <c r="AM37" s="336" t="s">
        <v>511</v>
      </c>
      <c r="AN37" s="336"/>
      <c r="AO37" s="336"/>
      <c r="AP37" s="336"/>
      <c r="AQ37" s="267" t="s">
        <v>232</v>
      </c>
      <c r="AR37" s="268"/>
      <c r="AS37" s="268"/>
      <c r="AT37" s="269"/>
      <c r="AU37" s="378" t="s">
        <v>134</v>
      </c>
      <c r="AV37" s="378"/>
      <c r="AW37" s="378"/>
      <c r="AX37" s="379"/>
      <c r="AY37">
        <f>COUNTA($G$39)</f>
        <v>1</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1</v>
      </c>
    </row>
    <row r="39" spans="1:51" ht="23.25" customHeight="1" x14ac:dyDescent="0.15">
      <c r="A39" s="511"/>
      <c r="B39" s="509"/>
      <c r="C39" s="509"/>
      <c r="D39" s="509"/>
      <c r="E39" s="509"/>
      <c r="F39" s="510"/>
      <c r="G39" s="536" t="s">
        <v>817</v>
      </c>
      <c r="H39" s="537"/>
      <c r="I39" s="537"/>
      <c r="J39" s="537"/>
      <c r="K39" s="537"/>
      <c r="L39" s="537"/>
      <c r="M39" s="537"/>
      <c r="N39" s="537"/>
      <c r="O39" s="538"/>
      <c r="P39" s="191" t="s">
        <v>736</v>
      </c>
      <c r="Q39" s="191"/>
      <c r="R39" s="191"/>
      <c r="S39" s="191"/>
      <c r="T39" s="191"/>
      <c r="U39" s="191"/>
      <c r="V39" s="191"/>
      <c r="W39" s="191"/>
      <c r="X39" s="233"/>
      <c r="Y39" s="340" t="s">
        <v>12</v>
      </c>
      <c r="Z39" s="545"/>
      <c r="AA39" s="546"/>
      <c r="AB39" s="547" t="s">
        <v>737</v>
      </c>
      <c r="AC39" s="547"/>
      <c r="AD39" s="547"/>
      <c r="AE39" s="364">
        <v>60</v>
      </c>
      <c r="AF39" s="365"/>
      <c r="AG39" s="365"/>
      <c r="AH39" s="365"/>
      <c r="AI39" s="364">
        <v>67</v>
      </c>
      <c r="AJ39" s="365"/>
      <c r="AK39" s="365"/>
      <c r="AL39" s="365"/>
      <c r="AM39" s="364">
        <v>59</v>
      </c>
      <c r="AN39" s="365"/>
      <c r="AO39" s="365"/>
      <c r="AP39" s="365"/>
      <c r="AQ39" s="166" t="s">
        <v>835</v>
      </c>
      <c r="AR39" s="167"/>
      <c r="AS39" s="167"/>
      <c r="AT39" s="168"/>
      <c r="AU39" s="365" t="s">
        <v>840</v>
      </c>
      <c r="AV39" s="365"/>
      <c r="AW39" s="365"/>
      <c r="AX39" s="366"/>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733</v>
      </c>
      <c r="AC40" s="518"/>
      <c r="AD40" s="518"/>
      <c r="AE40" s="364">
        <v>50</v>
      </c>
      <c r="AF40" s="365"/>
      <c r="AG40" s="365"/>
      <c r="AH40" s="365"/>
      <c r="AI40" s="364">
        <v>50</v>
      </c>
      <c r="AJ40" s="365"/>
      <c r="AK40" s="365"/>
      <c r="AL40" s="365"/>
      <c r="AM40" s="364">
        <v>50</v>
      </c>
      <c r="AN40" s="365"/>
      <c r="AO40" s="365"/>
      <c r="AP40" s="365"/>
      <c r="AQ40" s="166" t="s">
        <v>835</v>
      </c>
      <c r="AR40" s="167"/>
      <c r="AS40" s="167"/>
      <c r="AT40" s="168"/>
      <c r="AU40" s="365">
        <v>50</v>
      </c>
      <c r="AV40" s="365"/>
      <c r="AW40" s="365"/>
      <c r="AX40" s="366"/>
      <c r="AY40">
        <f t="shared" si="4"/>
        <v>1</v>
      </c>
    </row>
    <row r="41" spans="1:51" ht="41.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v>120</v>
      </c>
      <c r="AF41" s="365"/>
      <c r="AG41" s="365"/>
      <c r="AH41" s="365"/>
      <c r="AI41" s="364">
        <v>134</v>
      </c>
      <c r="AJ41" s="365"/>
      <c r="AK41" s="365"/>
      <c r="AL41" s="365"/>
      <c r="AM41" s="364">
        <v>118</v>
      </c>
      <c r="AN41" s="365"/>
      <c r="AO41" s="365"/>
      <c r="AP41" s="365"/>
      <c r="AQ41" s="166" t="s">
        <v>838</v>
      </c>
      <c r="AR41" s="167"/>
      <c r="AS41" s="167"/>
      <c r="AT41" s="168"/>
      <c r="AU41" s="365" t="s">
        <v>835</v>
      </c>
      <c r="AV41" s="365"/>
      <c r="AW41" s="365"/>
      <c r="AX41" s="366"/>
      <c r="AY41">
        <f t="shared" si="4"/>
        <v>1</v>
      </c>
    </row>
    <row r="42" spans="1:51" ht="23.25" customHeight="1" x14ac:dyDescent="0.15">
      <c r="A42" s="897" t="s">
        <v>382</v>
      </c>
      <c r="B42" s="898"/>
      <c r="C42" s="898"/>
      <c r="D42" s="898"/>
      <c r="E42" s="898"/>
      <c r="F42" s="899"/>
      <c r="G42" s="903" t="s">
        <v>818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392</v>
      </c>
      <c r="AF44" s="336"/>
      <c r="AG44" s="336"/>
      <c r="AH44" s="336"/>
      <c r="AI44" s="336" t="s">
        <v>414</v>
      </c>
      <c r="AJ44" s="336"/>
      <c r="AK44" s="336"/>
      <c r="AL44" s="336"/>
      <c r="AM44" s="336" t="s">
        <v>511</v>
      </c>
      <c r="AN44" s="336"/>
      <c r="AO44" s="336"/>
      <c r="AP44" s="336"/>
      <c r="AQ44" s="267" t="s">
        <v>232</v>
      </c>
      <c r="AR44" s="268"/>
      <c r="AS44" s="268"/>
      <c r="AT44" s="269"/>
      <c r="AU44" s="378" t="s">
        <v>134</v>
      </c>
      <c r="AV44" s="378"/>
      <c r="AW44" s="378"/>
      <c r="AX44" s="379"/>
      <c r="AY44">
        <f>COUNTA($G$46)</f>
        <v>1</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1</v>
      </c>
    </row>
    <row r="46" spans="1:51" ht="23.25" customHeight="1" x14ac:dyDescent="0.15">
      <c r="A46" s="511"/>
      <c r="B46" s="509"/>
      <c r="C46" s="509"/>
      <c r="D46" s="509"/>
      <c r="E46" s="509"/>
      <c r="F46" s="510"/>
      <c r="G46" s="536" t="s">
        <v>738</v>
      </c>
      <c r="H46" s="537"/>
      <c r="I46" s="537"/>
      <c r="J46" s="537"/>
      <c r="K46" s="537"/>
      <c r="L46" s="537"/>
      <c r="M46" s="537"/>
      <c r="N46" s="537"/>
      <c r="O46" s="538"/>
      <c r="P46" s="191" t="s">
        <v>739</v>
      </c>
      <c r="Q46" s="191"/>
      <c r="R46" s="191"/>
      <c r="S46" s="191"/>
      <c r="T46" s="191"/>
      <c r="U46" s="191"/>
      <c r="V46" s="191"/>
      <c r="W46" s="191"/>
      <c r="X46" s="233"/>
      <c r="Y46" s="340" t="s">
        <v>12</v>
      </c>
      <c r="Z46" s="545"/>
      <c r="AA46" s="546"/>
      <c r="AB46" s="740" t="s">
        <v>825</v>
      </c>
      <c r="AC46" s="740"/>
      <c r="AD46" s="740"/>
      <c r="AE46" s="359">
        <v>109</v>
      </c>
      <c r="AF46" s="359"/>
      <c r="AG46" s="359"/>
      <c r="AH46" s="359"/>
      <c r="AI46" s="359">
        <v>130</v>
      </c>
      <c r="AJ46" s="359"/>
      <c r="AK46" s="359"/>
      <c r="AL46" s="359"/>
      <c r="AM46" s="359">
        <v>191</v>
      </c>
      <c r="AN46" s="359"/>
      <c r="AO46" s="359"/>
      <c r="AP46" s="359"/>
      <c r="AQ46" s="166" t="s">
        <v>835</v>
      </c>
      <c r="AR46" s="167"/>
      <c r="AS46" s="167"/>
      <c r="AT46" s="168"/>
      <c r="AU46" s="365" t="s">
        <v>841</v>
      </c>
      <c r="AV46" s="365"/>
      <c r="AW46" s="365"/>
      <c r="AX46" s="366"/>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740" t="s">
        <v>825</v>
      </c>
      <c r="AC47" s="740"/>
      <c r="AD47" s="740"/>
      <c r="AE47" s="364">
        <v>31</v>
      </c>
      <c r="AF47" s="365"/>
      <c r="AG47" s="365"/>
      <c r="AH47" s="365"/>
      <c r="AI47" s="364">
        <v>31</v>
      </c>
      <c r="AJ47" s="365"/>
      <c r="AK47" s="365"/>
      <c r="AL47" s="365"/>
      <c r="AM47" s="364">
        <v>31</v>
      </c>
      <c r="AN47" s="365"/>
      <c r="AO47" s="365"/>
      <c r="AP47" s="365"/>
      <c r="AQ47" s="166" t="s">
        <v>835</v>
      </c>
      <c r="AR47" s="167"/>
      <c r="AS47" s="167"/>
      <c r="AT47" s="168"/>
      <c r="AU47" s="365">
        <v>31</v>
      </c>
      <c r="AV47" s="365"/>
      <c r="AW47" s="365"/>
      <c r="AX47" s="366"/>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v>352</v>
      </c>
      <c r="AF48" s="365"/>
      <c r="AG48" s="365"/>
      <c r="AH48" s="365"/>
      <c r="AI48" s="364">
        <v>419</v>
      </c>
      <c r="AJ48" s="365"/>
      <c r="AK48" s="365"/>
      <c r="AL48" s="365"/>
      <c r="AM48" s="364">
        <v>616</v>
      </c>
      <c r="AN48" s="365"/>
      <c r="AO48" s="365"/>
      <c r="AP48" s="365"/>
      <c r="AQ48" s="166" t="s">
        <v>835</v>
      </c>
      <c r="AR48" s="167"/>
      <c r="AS48" s="167"/>
      <c r="AT48" s="168"/>
      <c r="AU48" s="365" t="s">
        <v>835</v>
      </c>
      <c r="AV48" s="365"/>
      <c r="AW48" s="365"/>
      <c r="AX48" s="366"/>
      <c r="AY48">
        <f t="shared" si="5"/>
        <v>1</v>
      </c>
    </row>
    <row r="49" spans="1:51" ht="23.25" customHeight="1" x14ac:dyDescent="0.15">
      <c r="A49" s="897" t="s">
        <v>382</v>
      </c>
      <c r="B49" s="898"/>
      <c r="C49" s="898"/>
      <c r="D49" s="898"/>
      <c r="E49" s="898"/>
      <c r="F49" s="899"/>
      <c r="G49" s="903" t="s">
        <v>740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392</v>
      </c>
      <c r="AF51" s="336"/>
      <c r="AG51" s="336"/>
      <c r="AH51" s="336"/>
      <c r="AI51" s="336" t="s">
        <v>414</v>
      </c>
      <c r="AJ51" s="336"/>
      <c r="AK51" s="336"/>
      <c r="AL51" s="336"/>
      <c r="AM51" s="336" t="s">
        <v>511</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7" t="s">
        <v>382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392</v>
      </c>
      <c r="AF58" s="336"/>
      <c r="AG58" s="336"/>
      <c r="AH58" s="336"/>
      <c r="AI58" s="336" t="s">
        <v>414</v>
      </c>
      <c r="AJ58" s="336"/>
      <c r="AK58" s="336"/>
      <c r="AL58" s="336"/>
      <c r="AM58" s="336" t="s">
        <v>511</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7" t="s">
        <v>382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392</v>
      </c>
      <c r="AF65" s="336"/>
      <c r="AG65" s="336"/>
      <c r="AH65" s="336"/>
      <c r="AI65" s="336" t="s">
        <v>414</v>
      </c>
      <c r="AJ65" s="336"/>
      <c r="AK65" s="336"/>
      <c r="AL65" s="336"/>
      <c r="AM65" s="336" t="s">
        <v>511</v>
      </c>
      <c r="AN65" s="336"/>
      <c r="AO65" s="336"/>
      <c r="AP65" s="336"/>
      <c r="AQ65" s="215" t="s">
        <v>232</v>
      </c>
      <c r="AR65" s="199"/>
      <c r="AS65" s="199"/>
      <c r="AT65" s="200"/>
      <c r="AU65" s="976" t="s">
        <v>134</v>
      </c>
      <c r="AV65" s="976"/>
      <c r="AW65" s="976"/>
      <c r="AX65" s="977"/>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348</v>
      </c>
      <c r="AX66" s="978"/>
      <c r="AY66">
        <f>$AY$65</f>
        <v>0</v>
      </c>
    </row>
    <row r="67" spans="1:51" ht="23.25" hidden="1" customHeight="1" x14ac:dyDescent="0.15">
      <c r="A67" s="846"/>
      <c r="B67" s="847"/>
      <c r="C67" s="847"/>
      <c r="D67" s="847"/>
      <c r="E67" s="847"/>
      <c r="F67" s="848"/>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372</v>
      </c>
      <c r="AC67" s="951"/>
      <c r="AD67" s="951"/>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372</v>
      </c>
      <c r="AC68" s="974"/>
      <c r="AD68" s="974"/>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373</v>
      </c>
      <c r="AC69" s="975"/>
      <c r="AD69" s="975"/>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9" t="s">
        <v>235</v>
      </c>
      <c r="H70" s="940"/>
      <c r="I70" s="940"/>
      <c r="J70" s="940"/>
      <c r="K70" s="940"/>
      <c r="L70" s="940"/>
      <c r="M70" s="940"/>
      <c r="N70" s="940"/>
      <c r="O70" s="940"/>
      <c r="P70" s="940"/>
      <c r="Q70" s="940"/>
      <c r="R70" s="940"/>
      <c r="S70" s="940"/>
      <c r="T70" s="940"/>
      <c r="U70" s="940"/>
      <c r="V70" s="940"/>
      <c r="W70" s="943" t="s">
        <v>371</v>
      </c>
      <c r="X70" s="944"/>
      <c r="Y70" s="949" t="s">
        <v>12</v>
      </c>
      <c r="Z70" s="949"/>
      <c r="AA70" s="950"/>
      <c r="AB70" s="951" t="s">
        <v>372</v>
      </c>
      <c r="AC70" s="951"/>
      <c r="AD70" s="951"/>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372</v>
      </c>
      <c r="AC71" s="974"/>
      <c r="AD71" s="974"/>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373</v>
      </c>
      <c r="AC72" s="975"/>
      <c r="AD72" s="975"/>
      <c r="AE72" s="372"/>
      <c r="AF72" s="373"/>
      <c r="AG72" s="373"/>
      <c r="AH72" s="373"/>
      <c r="AI72" s="372"/>
      <c r="AJ72" s="373"/>
      <c r="AK72" s="373"/>
      <c r="AL72" s="373"/>
      <c r="AM72" s="372"/>
      <c r="AN72" s="373"/>
      <c r="AO72" s="373"/>
      <c r="AP72" s="938"/>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392</v>
      </c>
      <c r="AF73" s="336"/>
      <c r="AG73" s="336"/>
      <c r="AH73" s="336"/>
      <c r="AI73" s="336" t="s">
        <v>414</v>
      </c>
      <c r="AJ73" s="336"/>
      <c r="AK73" s="336"/>
      <c r="AL73" s="336"/>
      <c r="AM73" s="336" t="s">
        <v>511</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2" t="s">
        <v>385</v>
      </c>
      <c r="B78" s="913"/>
      <c r="C78" s="913"/>
      <c r="D78" s="913"/>
      <c r="E78" s="910" t="s">
        <v>328</v>
      </c>
      <c r="F78" s="911"/>
      <c r="G78" s="54" t="s">
        <v>235</v>
      </c>
      <c r="H78" s="789"/>
      <c r="I78" s="245"/>
      <c r="J78" s="245"/>
      <c r="K78" s="245"/>
      <c r="L78" s="245"/>
      <c r="M78" s="245"/>
      <c r="N78" s="245"/>
      <c r="O78" s="79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hidden="1" customHeight="1" x14ac:dyDescent="0.15">
      <c r="A80" s="515"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6"/>
      <c r="B81" s="844"/>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6" t="s">
        <v>392</v>
      </c>
      <c r="AF85" s="336"/>
      <c r="AG85" s="336"/>
      <c r="AH85" s="336"/>
      <c r="AI85" s="336" t="s">
        <v>414</v>
      </c>
      <c r="AJ85" s="336"/>
      <c r="AK85" s="336"/>
      <c r="AL85" s="336"/>
      <c r="AM85" s="336" t="s">
        <v>511</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6"/>
      <c r="R87" s="796"/>
      <c r="S87" s="796"/>
      <c r="T87" s="796"/>
      <c r="U87" s="796"/>
      <c r="V87" s="796"/>
      <c r="W87" s="796"/>
      <c r="X87" s="797"/>
      <c r="Y87" s="752" t="s">
        <v>62</v>
      </c>
      <c r="Z87" s="753"/>
      <c r="AA87" s="754"/>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6" t="s">
        <v>392</v>
      </c>
      <c r="AF90" s="336"/>
      <c r="AG90" s="336"/>
      <c r="AH90" s="336"/>
      <c r="AI90" s="336" t="s">
        <v>414</v>
      </c>
      <c r="AJ90" s="336"/>
      <c r="AK90" s="336"/>
      <c r="AL90" s="336"/>
      <c r="AM90" s="336" t="s">
        <v>511</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2" t="s">
        <v>62</v>
      </c>
      <c r="Z92" s="753"/>
      <c r="AA92" s="754"/>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6" t="s">
        <v>392</v>
      </c>
      <c r="AF95" s="336"/>
      <c r="AG95" s="336"/>
      <c r="AH95" s="336"/>
      <c r="AI95" s="336" t="s">
        <v>414</v>
      </c>
      <c r="AJ95" s="336"/>
      <c r="AK95" s="336"/>
      <c r="AL95" s="336"/>
      <c r="AM95" s="336" t="s">
        <v>511</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8" t="s">
        <v>54</v>
      </c>
      <c r="Z98" s="729"/>
      <c r="AA98" s="730"/>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392</v>
      </c>
      <c r="AF100" s="819"/>
      <c r="AG100" s="819"/>
      <c r="AH100" s="820"/>
      <c r="AI100" s="818" t="s">
        <v>414</v>
      </c>
      <c r="AJ100" s="819"/>
      <c r="AK100" s="819"/>
      <c r="AL100" s="820"/>
      <c r="AM100" s="818" t="s">
        <v>511</v>
      </c>
      <c r="AN100" s="819"/>
      <c r="AO100" s="819"/>
      <c r="AP100" s="820"/>
      <c r="AQ100" s="926" t="s">
        <v>419</v>
      </c>
      <c r="AR100" s="927"/>
      <c r="AS100" s="927"/>
      <c r="AT100" s="928"/>
      <c r="AU100" s="926" t="s">
        <v>545</v>
      </c>
      <c r="AV100" s="927"/>
      <c r="AW100" s="927"/>
      <c r="AX100" s="929"/>
    </row>
    <row r="101" spans="1:60" ht="23.25" customHeight="1" x14ac:dyDescent="0.15">
      <c r="A101" s="487"/>
      <c r="B101" s="488"/>
      <c r="C101" s="488"/>
      <c r="D101" s="488"/>
      <c r="E101" s="488"/>
      <c r="F101" s="489"/>
      <c r="G101" s="191" t="s">
        <v>808</v>
      </c>
      <c r="H101" s="191"/>
      <c r="I101" s="191"/>
      <c r="J101" s="191"/>
      <c r="K101" s="191"/>
      <c r="L101" s="191"/>
      <c r="M101" s="191"/>
      <c r="N101" s="191"/>
      <c r="O101" s="191"/>
      <c r="P101" s="191"/>
      <c r="Q101" s="191"/>
      <c r="R101" s="191"/>
      <c r="S101" s="191"/>
      <c r="T101" s="191"/>
      <c r="U101" s="191"/>
      <c r="V101" s="191"/>
      <c r="W101" s="191"/>
      <c r="X101" s="233"/>
      <c r="Y101" s="810" t="s">
        <v>55</v>
      </c>
      <c r="Z101" s="714"/>
      <c r="AA101" s="715"/>
      <c r="AB101" s="547" t="s">
        <v>741</v>
      </c>
      <c r="AC101" s="547"/>
      <c r="AD101" s="547"/>
      <c r="AE101" s="364">
        <v>18</v>
      </c>
      <c r="AF101" s="365"/>
      <c r="AG101" s="365"/>
      <c r="AH101" s="811"/>
      <c r="AI101" s="364">
        <v>17</v>
      </c>
      <c r="AJ101" s="365"/>
      <c r="AK101" s="365"/>
      <c r="AL101" s="811"/>
      <c r="AM101" s="359">
        <v>19</v>
      </c>
      <c r="AN101" s="359"/>
      <c r="AO101" s="359"/>
      <c r="AP101" s="359"/>
      <c r="AQ101" s="359" t="s">
        <v>835</v>
      </c>
      <c r="AR101" s="359"/>
      <c r="AS101" s="359"/>
      <c r="AT101" s="359"/>
      <c r="AU101" s="364" t="s">
        <v>835</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741</v>
      </c>
      <c r="AC102" s="547"/>
      <c r="AD102" s="547"/>
      <c r="AE102" s="359">
        <v>20</v>
      </c>
      <c r="AF102" s="359"/>
      <c r="AG102" s="359"/>
      <c r="AH102" s="359"/>
      <c r="AI102" s="359">
        <v>20</v>
      </c>
      <c r="AJ102" s="359"/>
      <c r="AK102" s="359"/>
      <c r="AL102" s="359"/>
      <c r="AM102" s="359">
        <v>20</v>
      </c>
      <c r="AN102" s="359"/>
      <c r="AO102" s="359"/>
      <c r="AP102" s="359"/>
      <c r="AQ102" s="359" t="s">
        <v>835</v>
      </c>
      <c r="AR102" s="359"/>
      <c r="AS102" s="359"/>
      <c r="AT102" s="359"/>
      <c r="AU102" s="372" t="s">
        <v>835</v>
      </c>
      <c r="AV102" s="373"/>
      <c r="AW102" s="373"/>
      <c r="AX102" s="930"/>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1</v>
      </c>
    </row>
    <row r="104" spans="1:60" ht="23.25" customHeight="1" x14ac:dyDescent="0.15">
      <c r="A104" s="487"/>
      <c r="B104" s="488"/>
      <c r="C104" s="488"/>
      <c r="D104" s="488"/>
      <c r="E104" s="488"/>
      <c r="F104" s="489"/>
      <c r="G104" s="191" t="s">
        <v>807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741</v>
      </c>
      <c r="AC104" s="468"/>
      <c r="AD104" s="469"/>
      <c r="AE104" s="364">
        <v>14</v>
      </c>
      <c r="AF104" s="365"/>
      <c r="AG104" s="365"/>
      <c r="AH104" s="811"/>
      <c r="AI104" s="364">
        <v>12</v>
      </c>
      <c r="AJ104" s="365"/>
      <c r="AK104" s="365"/>
      <c r="AL104" s="811"/>
      <c r="AM104" s="359">
        <v>12</v>
      </c>
      <c r="AN104" s="359"/>
      <c r="AO104" s="359"/>
      <c r="AP104" s="359"/>
      <c r="AQ104" s="359" t="s">
        <v>835</v>
      </c>
      <c r="AR104" s="359"/>
      <c r="AS104" s="359"/>
      <c r="AT104" s="359"/>
      <c r="AU104" s="359" t="s">
        <v>835</v>
      </c>
      <c r="AV104" s="359"/>
      <c r="AW104" s="359"/>
      <c r="AX104" s="360"/>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741</v>
      </c>
      <c r="AC105" s="405"/>
      <c r="AD105" s="406"/>
      <c r="AE105" s="359">
        <v>14</v>
      </c>
      <c r="AF105" s="359"/>
      <c r="AG105" s="359"/>
      <c r="AH105" s="359"/>
      <c r="AI105" s="359">
        <v>13</v>
      </c>
      <c r="AJ105" s="359"/>
      <c r="AK105" s="359"/>
      <c r="AL105" s="359"/>
      <c r="AM105" s="359">
        <v>15</v>
      </c>
      <c r="AN105" s="359"/>
      <c r="AO105" s="359"/>
      <c r="AP105" s="359"/>
      <c r="AQ105" s="359" t="s">
        <v>842</v>
      </c>
      <c r="AR105" s="359"/>
      <c r="AS105" s="359"/>
      <c r="AT105" s="359"/>
      <c r="AU105" s="359" t="s">
        <v>835</v>
      </c>
      <c r="AV105" s="359"/>
      <c r="AW105" s="359"/>
      <c r="AX105" s="360"/>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1</v>
      </c>
    </row>
    <row r="107" spans="1:60" ht="23.25" customHeight="1" x14ac:dyDescent="0.15">
      <c r="A107" s="487"/>
      <c r="B107" s="488"/>
      <c r="C107" s="488"/>
      <c r="D107" s="488"/>
      <c r="E107" s="488"/>
      <c r="F107" s="489"/>
      <c r="G107" s="191" t="s">
        <v>809</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742</v>
      </c>
      <c r="AC107" s="468"/>
      <c r="AD107" s="469"/>
      <c r="AE107" s="359">
        <v>4572</v>
      </c>
      <c r="AF107" s="359"/>
      <c r="AG107" s="359"/>
      <c r="AH107" s="359"/>
      <c r="AI107" s="359">
        <v>4744</v>
      </c>
      <c r="AJ107" s="359"/>
      <c r="AK107" s="359"/>
      <c r="AL107" s="359"/>
      <c r="AM107" s="359">
        <v>3641</v>
      </c>
      <c r="AN107" s="359"/>
      <c r="AO107" s="359"/>
      <c r="AP107" s="359"/>
      <c r="AQ107" s="359" t="s">
        <v>836</v>
      </c>
      <c r="AR107" s="359"/>
      <c r="AS107" s="359"/>
      <c r="AT107" s="359"/>
      <c r="AU107" s="359" t="s">
        <v>836</v>
      </c>
      <c r="AV107" s="359"/>
      <c r="AW107" s="359"/>
      <c r="AX107" s="360"/>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t="s">
        <v>742</v>
      </c>
      <c r="AC108" s="405"/>
      <c r="AD108" s="406"/>
      <c r="AE108" s="359">
        <v>2214</v>
      </c>
      <c r="AF108" s="359"/>
      <c r="AG108" s="359"/>
      <c r="AH108" s="359"/>
      <c r="AI108" s="359">
        <v>2567</v>
      </c>
      <c r="AJ108" s="359"/>
      <c r="AK108" s="359"/>
      <c r="AL108" s="359"/>
      <c r="AM108" s="359">
        <v>2886</v>
      </c>
      <c r="AN108" s="359"/>
      <c r="AO108" s="359"/>
      <c r="AP108" s="359"/>
      <c r="AQ108" s="359" t="s">
        <v>835</v>
      </c>
      <c r="AR108" s="359"/>
      <c r="AS108" s="359"/>
      <c r="AT108" s="359"/>
      <c r="AU108" s="359" t="s">
        <v>839</v>
      </c>
      <c r="AV108" s="359"/>
      <c r="AW108" s="359"/>
      <c r="AX108" s="360"/>
      <c r="AY108">
        <f>$AY$106</f>
        <v>1</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2"/>
      <c r="B116" s="293"/>
      <c r="C116" s="293"/>
      <c r="D116" s="293"/>
      <c r="E116" s="293"/>
      <c r="F116" s="294"/>
      <c r="G116" s="352" t="s">
        <v>743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744</v>
      </c>
      <c r="AC116" s="301"/>
      <c r="AD116" s="302"/>
      <c r="AE116" s="359">
        <v>15.9</v>
      </c>
      <c r="AF116" s="359"/>
      <c r="AG116" s="359"/>
      <c r="AH116" s="359"/>
      <c r="AI116" s="359">
        <v>15.8</v>
      </c>
      <c r="AJ116" s="359"/>
      <c r="AK116" s="359"/>
      <c r="AL116" s="359"/>
      <c r="AM116" s="359">
        <v>10.6</v>
      </c>
      <c r="AN116" s="359"/>
      <c r="AO116" s="359"/>
      <c r="AP116" s="359"/>
      <c r="AQ116" s="364" t="s">
        <v>836</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745</v>
      </c>
      <c r="AC117" s="344"/>
      <c r="AD117" s="345"/>
      <c r="AE117" s="306" t="s">
        <v>746</v>
      </c>
      <c r="AF117" s="306"/>
      <c r="AG117" s="306"/>
      <c r="AH117" s="306"/>
      <c r="AI117" s="306" t="s">
        <v>747</v>
      </c>
      <c r="AJ117" s="306"/>
      <c r="AK117" s="306"/>
      <c r="AL117" s="306"/>
      <c r="AM117" s="306" t="s">
        <v>748</v>
      </c>
      <c r="AN117" s="306"/>
      <c r="AO117" s="306"/>
      <c r="AP117" s="306"/>
      <c r="AQ117" s="306" t="s">
        <v>835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407</v>
      </c>
      <c r="B130" s="991"/>
      <c r="C130" s="990" t="s">
        <v>236</v>
      </c>
      <c r="D130" s="991"/>
      <c r="E130" s="308" t="s">
        <v>265</v>
      </c>
      <c r="F130" s="309"/>
      <c r="G130" s="310" t="s">
        <v>749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843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4"/>
      <c r="B134" s="253"/>
      <c r="C134" s="252"/>
      <c r="D134" s="253"/>
      <c r="E134" s="252"/>
      <c r="F134" s="314"/>
      <c r="G134" s="232" t="s">
        <v>811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750</v>
      </c>
      <c r="AC134" s="224"/>
      <c r="AD134" s="224"/>
      <c r="AE134" s="266">
        <v>18</v>
      </c>
      <c r="AF134" s="167"/>
      <c r="AG134" s="167"/>
      <c r="AH134" s="167"/>
      <c r="AI134" s="266">
        <v>17</v>
      </c>
      <c r="AJ134" s="167"/>
      <c r="AK134" s="167"/>
      <c r="AL134" s="167"/>
      <c r="AM134" s="266">
        <v>19</v>
      </c>
      <c r="AN134" s="167"/>
      <c r="AO134" s="167"/>
      <c r="AP134" s="167"/>
      <c r="AQ134" s="266" t="s">
        <v>835</v>
      </c>
      <c r="AR134" s="167"/>
      <c r="AS134" s="167"/>
      <c r="AT134" s="167"/>
      <c r="AU134" s="266" t="s">
        <v>835</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750</v>
      </c>
      <c r="AC135" s="175"/>
      <c r="AD135" s="175"/>
      <c r="AE135" s="266">
        <v>20</v>
      </c>
      <c r="AF135" s="167"/>
      <c r="AG135" s="167"/>
      <c r="AH135" s="167"/>
      <c r="AI135" s="266">
        <v>20</v>
      </c>
      <c r="AJ135" s="167"/>
      <c r="AK135" s="167"/>
      <c r="AL135" s="167"/>
      <c r="AM135" s="266">
        <v>20</v>
      </c>
      <c r="AN135" s="167"/>
      <c r="AO135" s="167"/>
      <c r="AP135" s="167"/>
      <c r="AQ135" s="266" t="s">
        <v>839</v>
      </c>
      <c r="AR135" s="167"/>
      <c r="AS135" s="167"/>
      <c r="AT135" s="167"/>
      <c r="AU135" s="266" t="s">
        <v>835</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751</v>
      </c>
      <c r="H154" s="191"/>
      <c r="I154" s="191"/>
      <c r="J154" s="191"/>
      <c r="K154" s="191"/>
      <c r="L154" s="191"/>
      <c r="M154" s="191"/>
      <c r="N154" s="191"/>
      <c r="O154" s="191"/>
      <c r="P154" s="233"/>
      <c r="Q154" s="190" t="s">
        <v>752</v>
      </c>
      <c r="R154" s="191"/>
      <c r="S154" s="191"/>
      <c r="T154" s="191"/>
      <c r="U154" s="191"/>
      <c r="V154" s="191"/>
      <c r="W154" s="191"/>
      <c r="X154" s="191"/>
      <c r="Y154" s="191"/>
      <c r="Z154" s="191"/>
      <c r="AA154" s="921"/>
      <c r="AB154" s="256" t="s">
        <v>512</v>
      </c>
      <c r="AC154" s="257"/>
      <c r="AD154" s="257"/>
      <c r="AE154" s="262" t="s">
        <v>754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t="s">
        <v>753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810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720</v>
      </c>
      <c r="AE702" s="896"/>
      <c r="AF702" s="896"/>
      <c r="AG702" s="880" t="s">
        <v>755</v>
      </c>
      <c r="AH702" s="881"/>
      <c r="AI702" s="881"/>
      <c r="AJ702" s="881"/>
      <c r="AK702" s="881"/>
      <c r="AL702" s="881"/>
      <c r="AM702" s="881"/>
      <c r="AN702" s="881"/>
      <c r="AO702" s="881"/>
      <c r="AP702" s="881"/>
      <c r="AQ702" s="881"/>
      <c r="AR702" s="881"/>
      <c r="AS702" s="881"/>
      <c r="AT702" s="881"/>
      <c r="AU702" s="881"/>
      <c r="AV702" s="881"/>
      <c r="AW702" s="881"/>
      <c r="AX702" s="882"/>
    </row>
    <row r="703" spans="1:51" ht="68.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663" t="s">
        <v>812</v>
      </c>
      <c r="AH703" s="664"/>
      <c r="AI703" s="664"/>
      <c r="AJ703" s="664"/>
      <c r="AK703" s="664"/>
      <c r="AL703" s="664"/>
      <c r="AM703" s="664"/>
      <c r="AN703" s="664"/>
      <c r="AO703" s="664"/>
      <c r="AP703" s="664"/>
      <c r="AQ703" s="664"/>
      <c r="AR703" s="664"/>
      <c r="AS703" s="664"/>
      <c r="AT703" s="664"/>
      <c r="AU703" s="664"/>
      <c r="AV703" s="664"/>
      <c r="AW703" s="664"/>
      <c r="AX703" s="665"/>
    </row>
    <row r="704" spans="1:51" ht="101.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4" t="s">
        <v>756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757</v>
      </c>
      <c r="AE705" s="732"/>
      <c r="AF705" s="732"/>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757</v>
      </c>
      <c r="AE708" s="667"/>
      <c r="AF708" s="667"/>
      <c r="AG708" s="522" t="s">
        <v>760</v>
      </c>
      <c r="AH708" s="523"/>
      <c r="AI708" s="523"/>
      <c r="AJ708" s="523"/>
      <c r="AK708" s="523"/>
      <c r="AL708" s="523"/>
      <c r="AM708" s="523"/>
      <c r="AN708" s="523"/>
      <c r="AO708" s="523"/>
      <c r="AP708" s="523"/>
      <c r="AQ708" s="523"/>
      <c r="AR708" s="523"/>
      <c r="AS708" s="523"/>
      <c r="AT708" s="523"/>
      <c r="AU708" s="523"/>
      <c r="AV708" s="523"/>
      <c r="AW708" s="523"/>
      <c r="AX708" s="524"/>
    </row>
    <row r="709" spans="1:50" ht="47.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720</v>
      </c>
      <c r="AE709" s="185"/>
      <c r="AF709" s="185"/>
      <c r="AG709" s="663" t="s">
        <v>813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757</v>
      </c>
      <c r="AE710" s="185"/>
      <c r="AF710" s="185"/>
      <c r="AG710" s="663" t="s">
        <v>761</v>
      </c>
      <c r="AH710" s="664"/>
      <c r="AI710" s="664"/>
      <c r="AJ710" s="664"/>
      <c r="AK710" s="664"/>
      <c r="AL710" s="664"/>
      <c r="AM710" s="664"/>
      <c r="AN710" s="664"/>
      <c r="AO710" s="664"/>
      <c r="AP710" s="664"/>
      <c r="AQ710" s="664"/>
      <c r="AR710" s="664"/>
      <c r="AS710" s="664"/>
      <c r="AT710" s="664"/>
      <c r="AU710" s="664"/>
      <c r="AV710" s="664"/>
      <c r="AW710" s="664"/>
      <c r="AX710" s="665"/>
    </row>
    <row r="711" spans="1:50" ht="45.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3" t="s">
        <v>814</v>
      </c>
      <c r="AH711" s="664"/>
      <c r="AI711" s="664"/>
      <c r="AJ711" s="664"/>
      <c r="AK711" s="664"/>
      <c r="AL711" s="664"/>
      <c r="AM711" s="664"/>
      <c r="AN711" s="664"/>
      <c r="AO711" s="664"/>
      <c r="AP711" s="664"/>
      <c r="AQ711" s="664"/>
      <c r="AR711" s="664"/>
      <c r="AS711" s="664"/>
      <c r="AT711" s="664"/>
      <c r="AU711" s="664"/>
      <c r="AV711" s="664"/>
      <c r="AW711" s="664"/>
      <c r="AX711" s="665"/>
    </row>
    <row r="712" spans="1:50" ht="136.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762</v>
      </c>
      <c r="AE712" s="582"/>
      <c r="AF712" s="582"/>
      <c r="AG712" s="590" t="s">
        <v>826</v>
      </c>
      <c r="AH712" s="591"/>
      <c r="AI712" s="591"/>
      <c r="AJ712" s="591"/>
      <c r="AK712" s="591"/>
      <c r="AL712" s="591"/>
      <c r="AM712" s="591"/>
      <c r="AN712" s="591"/>
      <c r="AO712" s="591"/>
      <c r="AP712" s="591"/>
      <c r="AQ712" s="591"/>
      <c r="AR712" s="591"/>
      <c r="AS712" s="591"/>
      <c r="AT712" s="591"/>
      <c r="AU712" s="591"/>
      <c r="AV712" s="591"/>
      <c r="AW712" s="591"/>
      <c r="AX712" s="592"/>
    </row>
    <row r="713" spans="1:50" ht="48"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3" t="s">
        <v>763</v>
      </c>
      <c r="AH713" s="664"/>
      <c r="AI713" s="664"/>
      <c r="AJ713" s="664"/>
      <c r="AK713" s="664"/>
      <c r="AL713" s="664"/>
      <c r="AM713" s="664"/>
      <c r="AN713" s="664"/>
      <c r="AO713" s="664"/>
      <c r="AP713" s="664"/>
      <c r="AQ713" s="664"/>
      <c r="AR713" s="664"/>
      <c r="AS713" s="664"/>
      <c r="AT713" s="664"/>
      <c r="AU713" s="664"/>
      <c r="AV713" s="664"/>
      <c r="AW713" s="664"/>
      <c r="AX713" s="665"/>
    </row>
    <row r="714" spans="1:50" ht="48.7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720</v>
      </c>
      <c r="AE714" s="588"/>
      <c r="AF714" s="589"/>
      <c r="AG714" s="688" t="s">
        <v>815</v>
      </c>
      <c r="AH714" s="689"/>
      <c r="AI714" s="689"/>
      <c r="AJ714" s="689"/>
      <c r="AK714" s="689"/>
      <c r="AL714" s="689"/>
      <c r="AM714" s="689"/>
      <c r="AN714" s="689"/>
      <c r="AO714" s="689"/>
      <c r="AP714" s="689"/>
      <c r="AQ714" s="689"/>
      <c r="AR714" s="689"/>
      <c r="AS714" s="689"/>
      <c r="AT714" s="689"/>
      <c r="AU714" s="689"/>
      <c r="AV714" s="689"/>
      <c r="AW714" s="689"/>
      <c r="AX714" s="690"/>
    </row>
    <row r="715" spans="1:50" ht="54.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720</v>
      </c>
      <c r="AE715" s="667"/>
      <c r="AF715" s="774"/>
      <c r="AG715" s="522" t="s">
        <v>820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757</v>
      </c>
      <c r="AE716" s="756"/>
      <c r="AF716" s="756"/>
      <c r="AG716" s="663" t="s">
        <v>760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720</v>
      </c>
      <c r="AE717" s="185"/>
      <c r="AF717" s="185"/>
      <c r="AG717" s="663" t="s">
        <v>764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720</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t="s">
        <v>720</v>
      </c>
      <c r="AE719" s="667"/>
      <c r="AF719" s="667"/>
      <c r="AG719" s="190" t="s">
        <v>821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8" t="s">
        <v>766</v>
      </c>
      <c r="D721" s="919"/>
      <c r="E721" s="919"/>
      <c r="F721" s="920"/>
      <c r="G721" s="936">
        <v>20</v>
      </c>
      <c r="H721" s="937"/>
      <c r="I721" s="77" t="str">
        <f>IF(OR(G721="　", G721=""), "", "-")</f>
        <v>-</v>
      </c>
      <c r="J721" s="917">
        <v>287</v>
      </c>
      <c r="K721" s="917"/>
      <c r="L721" s="77" t="str">
        <f>IF(M721="","","-")</f>
        <v/>
      </c>
      <c r="M721" s="78"/>
      <c r="N721" s="914" t="s">
        <v>767</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53.45" customHeight="1" x14ac:dyDescent="0.15">
      <c r="A726" s="617" t="s">
        <v>48</v>
      </c>
      <c r="B726" s="618"/>
      <c r="C726" s="439" t="s">
        <v>53</v>
      </c>
      <c r="D726" s="577"/>
      <c r="E726" s="577"/>
      <c r="F726" s="578"/>
      <c r="G726" s="794" t="s">
        <v>822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9"/>
      <c r="B727" s="620"/>
      <c r="C727" s="694" t="s">
        <v>57</v>
      </c>
      <c r="D727" s="695"/>
      <c r="E727" s="695"/>
      <c r="F727" s="696"/>
      <c r="G727" s="792" t="s">
        <v>823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6.75" customHeight="1" thickBot="1" x14ac:dyDescent="0.2">
      <c r="A729" s="762" t="s">
        <v>827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6.75" customHeight="1" thickBot="1" x14ac:dyDescent="0.2">
      <c r="A731" s="614" t="s">
        <v>137</v>
      </c>
      <c r="B731" s="615"/>
      <c r="C731" s="615"/>
      <c r="D731" s="615"/>
      <c r="E731" s="616"/>
      <c r="F731" s="679" t="s">
        <v>832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194.25" customHeight="1" thickBot="1" x14ac:dyDescent="0.2">
      <c r="A733" s="614" t="s">
        <v>768</v>
      </c>
      <c r="B733" s="615"/>
      <c r="C733" s="615"/>
      <c r="D733" s="615"/>
      <c r="E733" s="616"/>
      <c r="F733" s="763" t="s">
        <v>831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09.6" customHeight="1" thickBot="1" x14ac:dyDescent="0.2">
      <c r="A735" s="607" t="s">
        <v>833</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676</v>
      </c>
      <c r="B737" s="158"/>
      <c r="C737" s="158"/>
      <c r="D737" s="159"/>
      <c r="E737" s="105" t="s">
        <v>834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835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836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835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836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837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769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770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c r="J746" s="113"/>
      <c r="K746" s="100" t="str">
        <f>IF(I746="","","-")</f>
        <v/>
      </c>
      <c r="L746" s="104">
        <v>37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388</v>
      </c>
      <c r="B787" s="758"/>
      <c r="C787" s="758"/>
      <c r="D787" s="758"/>
      <c r="E787" s="758"/>
      <c r="F787" s="759"/>
      <c r="G787" s="435" t="s">
        <v>772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t="s">
        <v>773</v>
      </c>
      <c r="H789" s="446"/>
      <c r="I789" s="446"/>
      <c r="J789" s="446"/>
      <c r="K789" s="447"/>
      <c r="L789" s="448" t="s">
        <v>775</v>
      </c>
      <c r="M789" s="449"/>
      <c r="N789" s="449"/>
      <c r="O789" s="449"/>
      <c r="P789" s="449"/>
      <c r="Q789" s="449"/>
      <c r="R789" s="449"/>
      <c r="S789" s="449"/>
      <c r="T789" s="449"/>
      <c r="U789" s="449"/>
      <c r="V789" s="449"/>
      <c r="W789" s="449"/>
      <c r="X789" s="450"/>
      <c r="Y789" s="451">
        <v>20</v>
      </c>
      <c r="Z789" s="452"/>
      <c r="AA789" s="452"/>
      <c r="AB789" s="553"/>
      <c r="AC789" s="445" t="s">
        <v>844</v>
      </c>
      <c r="AD789" s="446"/>
      <c r="AE789" s="446"/>
      <c r="AF789" s="446"/>
      <c r="AG789" s="447"/>
      <c r="AH789" s="448" t="s">
        <v>845</v>
      </c>
      <c r="AI789" s="449"/>
      <c r="AJ789" s="449"/>
      <c r="AK789" s="449"/>
      <c r="AL789" s="449"/>
      <c r="AM789" s="449"/>
      <c r="AN789" s="449"/>
      <c r="AO789" s="449"/>
      <c r="AP789" s="449"/>
      <c r="AQ789" s="449"/>
      <c r="AR789" s="449"/>
      <c r="AS789" s="449"/>
      <c r="AT789" s="450"/>
      <c r="AU789" s="451" t="s">
        <v>844</v>
      </c>
      <c r="AV789" s="452"/>
      <c r="AW789" s="452"/>
      <c r="AX789" s="453"/>
    </row>
    <row r="790" spans="1:51" ht="24.75" customHeight="1" x14ac:dyDescent="0.15">
      <c r="A790" s="552"/>
      <c r="B790" s="760"/>
      <c r="C790" s="760"/>
      <c r="D790" s="760"/>
      <c r="E790" s="760"/>
      <c r="F790" s="761"/>
      <c r="G790" s="349" t="s">
        <v>774</v>
      </c>
      <c r="H790" s="350"/>
      <c r="I790" s="350"/>
      <c r="J790" s="350"/>
      <c r="K790" s="351"/>
      <c r="L790" s="399" t="s">
        <v>776</v>
      </c>
      <c r="M790" s="400"/>
      <c r="N790" s="400"/>
      <c r="O790" s="400"/>
      <c r="P790" s="400"/>
      <c r="Q790" s="400"/>
      <c r="R790" s="400"/>
      <c r="S790" s="400"/>
      <c r="T790" s="400"/>
      <c r="U790" s="400"/>
      <c r="V790" s="400"/>
      <c r="W790" s="400"/>
      <c r="X790" s="401"/>
      <c r="Y790" s="396">
        <v>10</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2"/>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2"/>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2"/>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2"/>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30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369</v>
      </c>
      <c r="AI844" s="348"/>
      <c r="AJ844" s="348"/>
      <c r="AK844" s="348"/>
      <c r="AL844" s="348" t="s">
        <v>21</v>
      </c>
      <c r="AM844" s="348"/>
      <c r="AN844" s="348"/>
      <c r="AO844" s="422"/>
      <c r="AP844" s="423" t="s">
        <v>298</v>
      </c>
      <c r="AQ844" s="423"/>
      <c r="AR844" s="423"/>
      <c r="AS844" s="423"/>
      <c r="AT844" s="423"/>
      <c r="AU844" s="423"/>
      <c r="AV844" s="423"/>
      <c r="AW844" s="423"/>
      <c r="AX844" s="423"/>
    </row>
    <row r="845" spans="1:51" ht="45" customHeight="1" x14ac:dyDescent="0.15">
      <c r="A845" s="402">
        <v>1</v>
      </c>
      <c r="B845" s="402">
        <v>1</v>
      </c>
      <c r="C845" s="421" t="s">
        <v>778</v>
      </c>
      <c r="D845" s="416"/>
      <c r="E845" s="416"/>
      <c r="F845" s="416"/>
      <c r="G845" s="416"/>
      <c r="H845" s="416"/>
      <c r="I845" s="416"/>
      <c r="J845" s="417">
        <v>8040005001619</v>
      </c>
      <c r="K845" s="418"/>
      <c r="L845" s="418"/>
      <c r="M845" s="418"/>
      <c r="N845" s="418"/>
      <c r="O845" s="418"/>
      <c r="P845" s="317" t="s">
        <v>777</v>
      </c>
      <c r="Q845" s="318"/>
      <c r="R845" s="318"/>
      <c r="S845" s="318"/>
      <c r="T845" s="318"/>
      <c r="U845" s="318"/>
      <c r="V845" s="318"/>
      <c r="W845" s="318"/>
      <c r="X845" s="318"/>
      <c r="Y845" s="319">
        <v>30</v>
      </c>
      <c r="Z845" s="320"/>
      <c r="AA845" s="320"/>
      <c r="AB845" s="321"/>
      <c r="AC845" s="323" t="s">
        <v>806</v>
      </c>
      <c r="AD845" s="324"/>
      <c r="AE845" s="324"/>
      <c r="AF845" s="324"/>
      <c r="AG845" s="324"/>
      <c r="AH845" s="325" t="s">
        <v>759</v>
      </c>
      <c r="AI845" s="326"/>
      <c r="AJ845" s="326"/>
      <c r="AK845" s="326"/>
      <c r="AL845" s="327" t="s">
        <v>759</v>
      </c>
      <c r="AM845" s="328"/>
      <c r="AN845" s="328"/>
      <c r="AO845" s="329"/>
      <c r="AP845" s="322" t="s">
        <v>759</v>
      </c>
      <c r="AQ845" s="322"/>
      <c r="AR845" s="322"/>
      <c r="AS845" s="322"/>
      <c r="AT845" s="322"/>
      <c r="AU845" s="322"/>
      <c r="AV845" s="322"/>
      <c r="AW845" s="322"/>
      <c r="AX845" s="322"/>
    </row>
    <row r="846" spans="1:51" ht="45" customHeight="1" x14ac:dyDescent="0.15">
      <c r="A846" s="402">
        <v>2</v>
      </c>
      <c r="B846" s="402">
        <v>1</v>
      </c>
      <c r="C846" s="890" t="s">
        <v>788</v>
      </c>
      <c r="D846" s="891" t="s">
        <v>779</v>
      </c>
      <c r="E846" s="891" t="s">
        <v>779</v>
      </c>
      <c r="F846" s="891" t="s">
        <v>779</v>
      </c>
      <c r="G846" s="891" t="s">
        <v>779</v>
      </c>
      <c r="H846" s="891" t="s">
        <v>779</v>
      </c>
      <c r="I846" s="892" t="s">
        <v>779</v>
      </c>
      <c r="J846" s="417">
        <v>9013205001282</v>
      </c>
      <c r="K846" s="418"/>
      <c r="L846" s="418"/>
      <c r="M846" s="418"/>
      <c r="N846" s="418"/>
      <c r="O846" s="418"/>
      <c r="P846" s="317" t="s">
        <v>797</v>
      </c>
      <c r="Q846" s="318"/>
      <c r="R846" s="318"/>
      <c r="S846" s="318"/>
      <c r="T846" s="318"/>
      <c r="U846" s="318"/>
      <c r="V846" s="318"/>
      <c r="W846" s="318"/>
      <c r="X846" s="318"/>
      <c r="Y846" s="319">
        <v>29</v>
      </c>
      <c r="Z846" s="320"/>
      <c r="AA846" s="320"/>
      <c r="AB846" s="321"/>
      <c r="AC846" s="323" t="s">
        <v>806</v>
      </c>
      <c r="AD846" s="324"/>
      <c r="AE846" s="324"/>
      <c r="AF846" s="324"/>
      <c r="AG846" s="324"/>
      <c r="AH846" s="325" t="s">
        <v>759</v>
      </c>
      <c r="AI846" s="326"/>
      <c r="AJ846" s="326"/>
      <c r="AK846" s="326"/>
      <c r="AL846" s="327" t="s">
        <v>759</v>
      </c>
      <c r="AM846" s="328"/>
      <c r="AN846" s="328"/>
      <c r="AO846" s="329"/>
      <c r="AP846" s="322" t="s">
        <v>759</v>
      </c>
      <c r="AQ846" s="322"/>
      <c r="AR846" s="322"/>
      <c r="AS846" s="322"/>
      <c r="AT846" s="322"/>
      <c r="AU846" s="322"/>
      <c r="AV846" s="322"/>
      <c r="AW846" s="322"/>
      <c r="AX846" s="322"/>
      <c r="AY846">
        <f>COUNTA($C$846)</f>
        <v>1</v>
      </c>
    </row>
    <row r="847" spans="1:51" ht="45" customHeight="1" x14ac:dyDescent="0.15">
      <c r="A847" s="402">
        <v>3</v>
      </c>
      <c r="B847" s="402">
        <v>1</v>
      </c>
      <c r="C847" s="890" t="s">
        <v>789</v>
      </c>
      <c r="D847" s="891" t="s">
        <v>780</v>
      </c>
      <c r="E847" s="891" t="s">
        <v>780</v>
      </c>
      <c r="F847" s="891" t="s">
        <v>780</v>
      </c>
      <c r="G847" s="891" t="s">
        <v>780</v>
      </c>
      <c r="H847" s="891" t="s">
        <v>780</v>
      </c>
      <c r="I847" s="892" t="s">
        <v>780</v>
      </c>
      <c r="J847" s="417">
        <v>7110005012080</v>
      </c>
      <c r="K847" s="418"/>
      <c r="L847" s="418"/>
      <c r="M847" s="418"/>
      <c r="N847" s="418"/>
      <c r="O847" s="418"/>
      <c r="P847" s="317" t="s">
        <v>799</v>
      </c>
      <c r="Q847" s="318"/>
      <c r="R847" s="318"/>
      <c r="S847" s="318"/>
      <c r="T847" s="318"/>
      <c r="U847" s="318"/>
      <c r="V847" s="318"/>
      <c r="W847" s="318"/>
      <c r="X847" s="318"/>
      <c r="Y847" s="319">
        <v>23</v>
      </c>
      <c r="Z847" s="320"/>
      <c r="AA847" s="320"/>
      <c r="AB847" s="321"/>
      <c r="AC847" s="323" t="s">
        <v>806</v>
      </c>
      <c r="AD847" s="324"/>
      <c r="AE847" s="324"/>
      <c r="AF847" s="324"/>
      <c r="AG847" s="324"/>
      <c r="AH847" s="325" t="s">
        <v>759</v>
      </c>
      <c r="AI847" s="326"/>
      <c r="AJ847" s="326"/>
      <c r="AK847" s="326"/>
      <c r="AL847" s="327" t="s">
        <v>759</v>
      </c>
      <c r="AM847" s="328"/>
      <c r="AN847" s="328"/>
      <c r="AO847" s="329"/>
      <c r="AP847" s="322" t="s">
        <v>759</v>
      </c>
      <c r="AQ847" s="322"/>
      <c r="AR847" s="322"/>
      <c r="AS847" s="322"/>
      <c r="AT847" s="322"/>
      <c r="AU847" s="322"/>
      <c r="AV847" s="322"/>
      <c r="AW847" s="322"/>
      <c r="AX847" s="322"/>
      <c r="AY847">
        <f>COUNTA($C$847)</f>
        <v>1</v>
      </c>
    </row>
    <row r="848" spans="1:51" ht="60" customHeight="1" x14ac:dyDescent="0.15">
      <c r="A848" s="402">
        <v>4</v>
      </c>
      <c r="B848" s="402">
        <v>1</v>
      </c>
      <c r="C848" s="890" t="s">
        <v>790</v>
      </c>
      <c r="D848" s="891" t="s">
        <v>781</v>
      </c>
      <c r="E848" s="891" t="s">
        <v>781</v>
      </c>
      <c r="F848" s="891" t="s">
        <v>781</v>
      </c>
      <c r="G848" s="891" t="s">
        <v>781</v>
      </c>
      <c r="H848" s="891" t="s">
        <v>781</v>
      </c>
      <c r="I848" s="892" t="s">
        <v>781</v>
      </c>
      <c r="J848" s="417">
        <v>7370005002147</v>
      </c>
      <c r="K848" s="418"/>
      <c r="L848" s="418"/>
      <c r="M848" s="418"/>
      <c r="N848" s="418"/>
      <c r="O848" s="418"/>
      <c r="P848" s="317" t="s">
        <v>798</v>
      </c>
      <c r="Q848" s="318"/>
      <c r="R848" s="318"/>
      <c r="S848" s="318"/>
      <c r="T848" s="318"/>
      <c r="U848" s="318"/>
      <c r="V848" s="318"/>
      <c r="W848" s="318"/>
      <c r="X848" s="318"/>
      <c r="Y848" s="319">
        <v>17</v>
      </c>
      <c r="Z848" s="320"/>
      <c r="AA848" s="320"/>
      <c r="AB848" s="321"/>
      <c r="AC848" s="323" t="s">
        <v>806</v>
      </c>
      <c r="AD848" s="324"/>
      <c r="AE848" s="324"/>
      <c r="AF848" s="324"/>
      <c r="AG848" s="324"/>
      <c r="AH848" s="325" t="s">
        <v>759</v>
      </c>
      <c r="AI848" s="326"/>
      <c r="AJ848" s="326"/>
      <c r="AK848" s="326"/>
      <c r="AL848" s="327" t="s">
        <v>759</v>
      </c>
      <c r="AM848" s="328"/>
      <c r="AN848" s="328"/>
      <c r="AO848" s="329"/>
      <c r="AP848" s="322" t="s">
        <v>759</v>
      </c>
      <c r="AQ848" s="322"/>
      <c r="AR848" s="322"/>
      <c r="AS848" s="322"/>
      <c r="AT848" s="322"/>
      <c r="AU848" s="322"/>
      <c r="AV848" s="322"/>
      <c r="AW848" s="322"/>
      <c r="AX848" s="322"/>
      <c r="AY848">
        <f>COUNTA($C$848)</f>
        <v>1</v>
      </c>
    </row>
    <row r="849" spans="1:51" ht="62.45" customHeight="1" x14ac:dyDescent="0.15">
      <c r="A849" s="402">
        <v>5</v>
      </c>
      <c r="B849" s="402">
        <v>1</v>
      </c>
      <c r="C849" s="890" t="s">
        <v>791</v>
      </c>
      <c r="D849" s="891" t="s">
        <v>782</v>
      </c>
      <c r="E849" s="891" t="s">
        <v>782</v>
      </c>
      <c r="F849" s="891" t="s">
        <v>782</v>
      </c>
      <c r="G849" s="891" t="s">
        <v>782</v>
      </c>
      <c r="H849" s="891" t="s">
        <v>782</v>
      </c>
      <c r="I849" s="892" t="s">
        <v>782</v>
      </c>
      <c r="J849" s="417">
        <v>8010105000820</v>
      </c>
      <c r="K849" s="418"/>
      <c r="L849" s="418"/>
      <c r="M849" s="418"/>
      <c r="N849" s="418"/>
      <c r="O849" s="418"/>
      <c r="P849" s="317" t="s">
        <v>800</v>
      </c>
      <c r="Q849" s="318"/>
      <c r="R849" s="318"/>
      <c r="S849" s="318"/>
      <c r="T849" s="318"/>
      <c r="U849" s="318"/>
      <c r="V849" s="318"/>
      <c r="W849" s="318"/>
      <c r="X849" s="318"/>
      <c r="Y849" s="319">
        <v>15</v>
      </c>
      <c r="Z849" s="320"/>
      <c r="AA849" s="320"/>
      <c r="AB849" s="321"/>
      <c r="AC849" s="323" t="s">
        <v>806</v>
      </c>
      <c r="AD849" s="324"/>
      <c r="AE849" s="324"/>
      <c r="AF849" s="324"/>
      <c r="AG849" s="324"/>
      <c r="AH849" s="325" t="s">
        <v>759</v>
      </c>
      <c r="AI849" s="326"/>
      <c r="AJ849" s="326"/>
      <c r="AK849" s="326"/>
      <c r="AL849" s="327" t="s">
        <v>759</v>
      </c>
      <c r="AM849" s="328"/>
      <c r="AN849" s="328"/>
      <c r="AO849" s="329"/>
      <c r="AP849" s="322" t="s">
        <v>759</v>
      </c>
      <c r="AQ849" s="322"/>
      <c r="AR849" s="322"/>
      <c r="AS849" s="322"/>
      <c r="AT849" s="322"/>
      <c r="AU849" s="322"/>
      <c r="AV849" s="322"/>
      <c r="AW849" s="322"/>
      <c r="AX849" s="322"/>
      <c r="AY849">
        <f>COUNTA($C$849)</f>
        <v>1</v>
      </c>
    </row>
    <row r="850" spans="1:51" ht="45" customHeight="1" x14ac:dyDescent="0.15">
      <c r="A850" s="402">
        <v>6</v>
      </c>
      <c r="B850" s="402">
        <v>1</v>
      </c>
      <c r="C850" s="890" t="s">
        <v>792</v>
      </c>
      <c r="D850" s="891" t="s">
        <v>783</v>
      </c>
      <c r="E850" s="891" t="s">
        <v>783</v>
      </c>
      <c r="F850" s="891" t="s">
        <v>783</v>
      </c>
      <c r="G850" s="891" t="s">
        <v>783</v>
      </c>
      <c r="H850" s="891" t="s">
        <v>783</v>
      </c>
      <c r="I850" s="892" t="s">
        <v>783</v>
      </c>
      <c r="J850" s="417">
        <v>4420005005394</v>
      </c>
      <c r="K850" s="418"/>
      <c r="L850" s="418"/>
      <c r="M850" s="418"/>
      <c r="N850" s="418"/>
      <c r="O850" s="418"/>
      <c r="P850" s="317" t="s">
        <v>801</v>
      </c>
      <c r="Q850" s="318"/>
      <c r="R850" s="318"/>
      <c r="S850" s="318"/>
      <c r="T850" s="318"/>
      <c r="U850" s="318"/>
      <c r="V850" s="318"/>
      <c r="W850" s="318"/>
      <c r="X850" s="318"/>
      <c r="Y850" s="319">
        <v>14</v>
      </c>
      <c r="Z850" s="320"/>
      <c r="AA850" s="320"/>
      <c r="AB850" s="321"/>
      <c r="AC850" s="323" t="s">
        <v>806</v>
      </c>
      <c r="AD850" s="324"/>
      <c r="AE850" s="324"/>
      <c r="AF850" s="324"/>
      <c r="AG850" s="324"/>
      <c r="AH850" s="325" t="s">
        <v>759</v>
      </c>
      <c r="AI850" s="326"/>
      <c r="AJ850" s="326"/>
      <c r="AK850" s="326"/>
      <c r="AL850" s="327" t="s">
        <v>759</v>
      </c>
      <c r="AM850" s="328"/>
      <c r="AN850" s="328"/>
      <c r="AO850" s="329"/>
      <c r="AP850" s="322" t="s">
        <v>759</v>
      </c>
      <c r="AQ850" s="322"/>
      <c r="AR850" s="322"/>
      <c r="AS850" s="322"/>
      <c r="AT850" s="322"/>
      <c r="AU850" s="322"/>
      <c r="AV850" s="322"/>
      <c r="AW850" s="322"/>
      <c r="AX850" s="322"/>
      <c r="AY850">
        <f>COUNTA($C$850)</f>
        <v>1</v>
      </c>
    </row>
    <row r="851" spans="1:51" ht="45" customHeight="1" x14ac:dyDescent="0.15">
      <c r="A851" s="402">
        <v>7</v>
      </c>
      <c r="B851" s="402">
        <v>1</v>
      </c>
      <c r="C851" s="890" t="s">
        <v>793</v>
      </c>
      <c r="D851" s="891" t="s">
        <v>784</v>
      </c>
      <c r="E851" s="891" t="s">
        <v>784</v>
      </c>
      <c r="F851" s="891" t="s">
        <v>784</v>
      </c>
      <c r="G851" s="891" t="s">
        <v>784</v>
      </c>
      <c r="H851" s="891" t="s">
        <v>784</v>
      </c>
      <c r="I851" s="892" t="s">
        <v>784</v>
      </c>
      <c r="J851" s="417">
        <v>7370005002147</v>
      </c>
      <c r="K851" s="418"/>
      <c r="L851" s="418"/>
      <c r="M851" s="418"/>
      <c r="N851" s="418"/>
      <c r="O851" s="418"/>
      <c r="P851" s="317" t="s">
        <v>802</v>
      </c>
      <c r="Q851" s="318"/>
      <c r="R851" s="318"/>
      <c r="S851" s="318"/>
      <c r="T851" s="318"/>
      <c r="U851" s="318"/>
      <c r="V851" s="318"/>
      <c r="W851" s="318"/>
      <c r="X851" s="318"/>
      <c r="Y851" s="319">
        <v>14</v>
      </c>
      <c r="Z851" s="320"/>
      <c r="AA851" s="320"/>
      <c r="AB851" s="321"/>
      <c r="AC851" s="323" t="s">
        <v>806</v>
      </c>
      <c r="AD851" s="324"/>
      <c r="AE851" s="324"/>
      <c r="AF851" s="324"/>
      <c r="AG851" s="324"/>
      <c r="AH851" s="325" t="s">
        <v>759</v>
      </c>
      <c r="AI851" s="326"/>
      <c r="AJ851" s="326"/>
      <c r="AK851" s="326"/>
      <c r="AL851" s="327" t="s">
        <v>759</v>
      </c>
      <c r="AM851" s="328"/>
      <c r="AN851" s="328"/>
      <c r="AO851" s="329"/>
      <c r="AP851" s="322" t="s">
        <v>759</v>
      </c>
      <c r="AQ851" s="322"/>
      <c r="AR851" s="322"/>
      <c r="AS851" s="322"/>
      <c r="AT851" s="322"/>
      <c r="AU851" s="322"/>
      <c r="AV851" s="322"/>
      <c r="AW851" s="322"/>
      <c r="AX851" s="322"/>
      <c r="AY851">
        <f>COUNTA($C$851)</f>
        <v>1</v>
      </c>
    </row>
    <row r="852" spans="1:51" ht="45" customHeight="1" x14ac:dyDescent="0.15">
      <c r="A852" s="402">
        <v>8</v>
      </c>
      <c r="B852" s="402">
        <v>1</v>
      </c>
      <c r="C852" s="890" t="s">
        <v>794</v>
      </c>
      <c r="D852" s="893" t="s">
        <v>785</v>
      </c>
      <c r="E852" s="893" t="s">
        <v>785</v>
      </c>
      <c r="F852" s="893" t="s">
        <v>785</v>
      </c>
      <c r="G852" s="893" t="s">
        <v>785</v>
      </c>
      <c r="H852" s="893" t="s">
        <v>785</v>
      </c>
      <c r="I852" s="894" t="s">
        <v>785</v>
      </c>
      <c r="J852" s="417">
        <v>7011005000358</v>
      </c>
      <c r="K852" s="418"/>
      <c r="L852" s="418"/>
      <c r="M852" s="418"/>
      <c r="N852" s="418"/>
      <c r="O852" s="418"/>
      <c r="P852" s="317" t="s">
        <v>803</v>
      </c>
      <c r="Q852" s="318"/>
      <c r="R852" s="318"/>
      <c r="S852" s="318"/>
      <c r="T852" s="318"/>
      <c r="U852" s="318"/>
      <c r="V852" s="318"/>
      <c r="W852" s="318"/>
      <c r="X852" s="318"/>
      <c r="Y852" s="319">
        <v>9</v>
      </c>
      <c r="Z852" s="320"/>
      <c r="AA852" s="320"/>
      <c r="AB852" s="321"/>
      <c r="AC852" s="323" t="s">
        <v>806</v>
      </c>
      <c r="AD852" s="324"/>
      <c r="AE852" s="324"/>
      <c r="AF852" s="324"/>
      <c r="AG852" s="324"/>
      <c r="AH852" s="325" t="s">
        <v>759</v>
      </c>
      <c r="AI852" s="326"/>
      <c r="AJ852" s="326"/>
      <c r="AK852" s="326"/>
      <c r="AL852" s="327" t="s">
        <v>759</v>
      </c>
      <c r="AM852" s="328"/>
      <c r="AN852" s="328"/>
      <c r="AO852" s="329"/>
      <c r="AP852" s="322" t="s">
        <v>759</v>
      </c>
      <c r="AQ852" s="322"/>
      <c r="AR852" s="322"/>
      <c r="AS852" s="322"/>
      <c r="AT852" s="322"/>
      <c r="AU852" s="322"/>
      <c r="AV852" s="322"/>
      <c r="AW852" s="322"/>
      <c r="AX852" s="322"/>
      <c r="AY852">
        <f>COUNTA($C$852)</f>
        <v>1</v>
      </c>
    </row>
    <row r="853" spans="1:51" ht="45" customHeight="1" x14ac:dyDescent="0.15">
      <c r="A853" s="402">
        <v>9</v>
      </c>
      <c r="B853" s="402">
        <v>1</v>
      </c>
      <c r="C853" s="890" t="s">
        <v>795</v>
      </c>
      <c r="D853" s="893" t="s">
        <v>786</v>
      </c>
      <c r="E853" s="893" t="s">
        <v>786</v>
      </c>
      <c r="F853" s="893" t="s">
        <v>786</v>
      </c>
      <c r="G853" s="893" t="s">
        <v>786</v>
      </c>
      <c r="H853" s="893" t="s">
        <v>786</v>
      </c>
      <c r="I853" s="894" t="s">
        <v>786</v>
      </c>
      <c r="J853" s="417">
        <v>4120905002554</v>
      </c>
      <c r="K853" s="418"/>
      <c r="L853" s="418"/>
      <c r="M853" s="418"/>
      <c r="N853" s="418"/>
      <c r="O853" s="418"/>
      <c r="P853" s="317" t="s">
        <v>804</v>
      </c>
      <c r="Q853" s="318"/>
      <c r="R853" s="318"/>
      <c r="S853" s="318"/>
      <c r="T853" s="318"/>
      <c r="U853" s="318"/>
      <c r="V853" s="318"/>
      <c r="W853" s="318"/>
      <c r="X853" s="318"/>
      <c r="Y853" s="319">
        <v>9</v>
      </c>
      <c r="Z853" s="320"/>
      <c r="AA853" s="320"/>
      <c r="AB853" s="321"/>
      <c r="AC853" s="323" t="s">
        <v>806</v>
      </c>
      <c r="AD853" s="324"/>
      <c r="AE853" s="324"/>
      <c r="AF853" s="324"/>
      <c r="AG853" s="324"/>
      <c r="AH853" s="325" t="s">
        <v>759</v>
      </c>
      <c r="AI853" s="326"/>
      <c r="AJ853" s="326"/>
      <c r="AK853" s="326"/>
      <c r="AL853" s="327" t="s">
        <v>759</v>
      </c>
      <c r="AM853" s="328"/>
      <c r="AN853" s="328"/>
      <c r="AO853" s="329"/>
      <c r="AP853" s="322" t="s">
        <v>759</v>
      </c>
      <c r="AQ853" s="322"/>
      <c r="AR853" s="322"/>
      <c r="AS853" s="322"/>
      <c r="AT853" s="322"/>
      <c r="AU853" s="322"/>
      <c r="AV853" s="322"/>
      <c r="AW853" s="322"/>
      <c r="AX853" s="322"/>
      <c r="AY853">
        <f>COUNTA($C$853)</f>
        <v>1</v>
      </c>
    </row>
    <row r="854" spans="1:51" ht="45" customHeight="1" x14ac:dyDescent="0.15">
      <c r="A854" s="402">
        <v>10</v>
      </c>
      <c r="B854" s="402">
        <v>1</v>
      </c>
      <c r="C854" s="890" t="s">
        <v>796</v>
      </c>
      <c r="D854" s="893" t="s">
        <v>787</v>
      </c>
      <c r="E854" s="893" t="s">
        <v>787</v>
      </c>
      <c r="F854" s="893" t="s">
        <v>787</v>
      </c>
      <c r="G854" s="893" t="s">
        <v>787</v>
      </c>
      <c r="H854" s="893" t="s">
        <v>787</v>
      </c>
      <c r="I854" s="894" t="s">
        <v>787</v>
      </c>
      <c r="J854" s="417">
        <v>4210005005077</v>
      </c>
      <c r="K854" s="418"/>
      <c r="L854" s="418"/>
      <c r="M854" s="418"/>
      <c r="N854" s="418"/>
      <c r="O854" s="418"/>
      <c r="P854" s="317" t="s">
        <v>805</v>
      </c>
      <c r="Q854" s="318"/>
      <c r="R854" s="318"/>
      <c r="S854" s="318"/>
      <c r="T854" s="318"/>
      <c r="U854" s="318"/>
      <c r="V854" s="318"/>
      <c r="W854" s="318"/>
      <c r="X854" s="318"/>
      <c r="Y854" s="319">
        <v>8</v>
      </c>
      <c r="Z854" s="320"/>
      <c r="AA854" s="320"/>
      <c r="AB854" s="321"/>
      <c r="AC854" s="323" t="s">
        <v>806</v>
      </c>
      <c r="AD854" s="324"/>
      <c r="AE854" s="324"/>
      <c r="AF854" s="324"/>
      <c r="AG854" s="324"/>
      <c r="AH854" s="325" t="s">
        <v>759</v>
      </c>
      <c r="AI854" s="326"/>
      <c r="AJ854" s="326"/>
      <c r="AK854" s="326"/>
      <c r="AL854" s="327" t="s">
        <v>759</v>
      </c>
      <c r="AM854" s="328"/>
      <c r="AN854" s="328"/>
      <c r="AO854" s="329"/>
      <c r="AP854" s="322" t="s">
        <v>759</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369</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369</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369</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369</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369</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369</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369</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7" t="s">
        <v>344</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3" t="s">
        <v>330</v>
      </c>
      <c r="AQ1109" s="423"/>
      <c r="AR1109" s="423"/>
      <c r="AS1109" s="423"/>
      <c r="AT1109" s="423"/>
      <c r="AU1109" s="423"/>
      <c r="AV1109" s="423"/>
      <c r="AW1109" s="423"/>
      <c r="AX1109" s="423"/>
    </row>
    <row r="1110" spans="1:51" ht="30" hidden="1" customHeight="1" x14ac:dyDescent="0.15">
      <c r="A1110" s="402">
        <v>1</v>
      </c>
      <c r="B1110" s="402">
        <v>1</v>
      </c>
      <c r="C1110" s="888"/>
      <c r="D1110" s="888"/>
      <c r="E1110" s="887"/>
      <c r="F1110" s="887"/>
      <c r="G1110" s="887"/>
      <c r="H1110" s="887"/>
      <c r="I1110" s="887"/>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90">
    <cfRule type="expression" dxfId="2795" priority="13899">
      <formula>IF(RIGHT(TEXT(Y790,"0.#"),1)=".",FALSE,TRUE)</formula>
    </cfRule>
    <cfRule type="expression" dxfId="2794" priority="13900">
      <formula>IF(RIGHT(TEXT(Y790,"0.#"),1)=".",TRUE,FALSE)</formula>
    </cfRule>
  </conditionalFormatting>
  <conditionalFormatting sqref="Y799">
    <cfRule type="expression" dxfId="2793" priority="13895">
      <formula>IF(RIGHT(TEXT(Y799,"0.#"),1)=".",FALSE,TRUE)</formula>
    </cfRule>
    <cfRule type="expression" dxfId="2792" priority="13896">
      <formula>IF(RIGHT(TEXT(Y799,"0.#"),1)=".",TRUE,FALSE)</formula>
    </cfRule>
  </conditionalFormatting>
  <conditionalFormatting sqref="Y830:Y837 Y828 Y817:Y824 Y815 Y804:Y811 Y802">
    <cfRule type="expression" dxfId="2791" priority="13677">
      <formula>IF(RIGHT(TEXT(Y802,"0.#"),1)=".",FALSE,TRUE)</formula>
    </cfRule>
    <cfRule type="expression" dxfId="2790" priority="13678">
      <formula>IF(RIGHT(TEXT(Y802,"0.#"),1)=".",TRUE,FALSE)</formula>
    </cfRule>
  </conditionalFormatting>
  <conditionalFormatting sqref="P16:AQ17 P15:AX15 P13:AX13">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91:Y798 Y789">
    <cfRule type="expression" dxfId="2783" priority="13701">
      <formula>IF(RIGHT(TEXT(Y789,"0.#"),1)=".",FALSE,TRUE)</formula>
    </cfRule>
    <cfRule type="expression" dxfId="2782" priority="13702">
      <formula>IF(RIGHT(TEXT(Y789,"0.#"),1)=".",TRUE,FALSE)</formula>
    </cfRule>
  </conditionalFormatting>
  <conditionalFormatting sqref="AU790">
    <cfRule type="expression" dxfId="2781" priority="13699">
      <formula>IF(RIGHT(TEXT(AU790,"0.#"),1)=".",FALSE,TRUE)</formula>
    </cfRule>
    <cfRule type="expression" dxfId="2780" priority="13700">
      <formula>IF(RIGHT(TEXT(AU790,"0.#"),1)=".",TRUE,FALSE)</formula>
    </cfRule>
  </conditionalFormatting>
  <conditionalFormatting sqref="AU799">
    <cfRule type="expression" dxfId="2779" priority="13697">
      <formula>IF(RIGHT(TEXT(AU799,"0.#"),1)=".",FALSE,TRUE)</formula>
    </cfRule>
    <cfRule type="expression" dxfId="2778" priority="13698">
      <formula>IF(RIGHT(TEXT(AU799,"0.#"),1)=".",TRUE,FALSE)</formula>
    </cfRule>
  </conditionalFormatting>
  <conditionalFormatting sqref="AU791:AU798 AU789">
    <cfRule type="expression" dxfId="2777" priority="13695">
      <formula>IF(RIGHT(TEXT(AU789,"0.#"),1)=".",FALSE,TRUE)</formula>
    </cfRule>
    <cfRule type="expression" dxfId="2776" priority="13696">
      <formula>IF(RIGHT(TEXT(AU789,"0.#"),1)=".",TRUE,FALSE)</formula>
    </cfRule>
  </conditionalFormatting>
  <conditionalFormatting sqref="Y829 Y816 Y803">
    <cfRule type="expression" dxfId="2775" priority="13681">
      <formula>IF(RIGHT(TEXT(Y803,"0.#"),1)=".",FALSE,TRUE)</formula>
    </cfRule>
    <cfRule type="expression" dxfId="2774" priority="13682">
      <formula>IF(RIGHT(TEXT(Y803,"0.#"),1)=".",TRUE,FALSE)</formula>
    </cfRule>
  </conditionalFormatting>
  <conditionalFormatting sqref="Y838 Y825 Y812">
    <cfRule type="expression" dxfId="2773" priority="13679">
      <formula>IF(RIGHT(TEXT(Y812,"0.#"),1)=".",FALSE,TRUE)</formula>
    </cfRule>
    <cfRule type="expression" dxfId="2772" priority="13680">
      <formula>IF(RIGHT(TEXT(Y812,"0.#"),1)=".",TRUE,FALSE)</formula>
    </cfRule>
  </conditionalFormatting>
  <conditionalFormatting sqref="AU829 AU816 AU803">
    <cfRule type="expression" dxfId="2771" priority="13675">
      <formula>IF(RIGHT(TEXT(AU803,"0.#"),1)=".",FALSE,TRUE)</formula>
    </cfRule>
    <cfRule type="expression" dxfId="2770" priority="13676">
      <formula>IF(RIGHT(TEXT(AU803,"0.#"),1)=".",TRUE,FALSE)</formula>
    </cfRule>
  </conditionalFormatting>
  <conditionalFormatting sqref="AU838 AU825 AU812">
    <cfRule type="expression" dxfId="2769" priority="13673">
      <formula>IF(RIGHT(TEXT(AU812,"0.#"),1)=".",FALSE,TRUE)</formula>
    </cfRule>
    <cfRule type="expression" dxfId="2768" priority="13674">
      <formula>IF(RIGHT(TEXT(AU812,"0.#"),1)=".",TRUE,FALSE)</formula>
    </cfRule>
  </conditionalFormatting>
  <conditionalFormatting sqref="AU830:AU837 AU828 AU817:AU824 AU815 AU804:AU811 AU802">
    <cfRule type="expression" dxfId="2767" priority="13671">
      <formula>IF(RIGHT(TEXT(AU802,"0.#"),1)=".",FALSE,TRUE)</formula>
    </cfRule>
    <cfRule type="expression" dxfId="2766" priority="13672">
      <formula>IF(RIGHT(TEXT(AU802,"0.#"),1)=".",TRUE,FALSE)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55:AO874">
    <cfRule type="expression" dxfId="2517" priority="6649">
      <formula>IF(AND(AL855&gt;=0, RIGHT(TEXT(AL855,"0.#"),1)&lt;&gt;"."),TRUE,FALSE)</formula>
    </cfRule>
    <cfRule type="expression" dxfId="2516" priority="6650">
      <formula>IF(AND(AL855&gt;=0, RIGHT(TEXT(AL855,"0.#"),1)="."),TRUE,FALSE)</formula>
    </cfRule>
    <cfRule type="expression" dxfId="2515" priority="6651">
      <formula>IF(AND(AL855&lt;0, RIGHT(TEXT(AL855,"0.#"),1)&lt;&gt;"."),TRUE,FALSE)</formula>
    </cfRule>
    <cfRule type="expression" dxfId="2514" priority="6652">
      <formula>IF(AND(AL855&lt;0, RIGHT(TEXT(AL855,"0.#"),1)="."),TRUE,FALSE)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7:Y874">
    <cfRule type="expression" dxfId="2443" priority="2977">
      <formula>IF(RIGHT(TEXT(Y847,"0.#"),1)=".",FALSE,TRUE)</formula>
    </cfRule>
    <cfRule type="expression" dxfId="2442" priority="2978">
      <formula>IF(RIGHT(TEXT(Y847,"0.#"),1)=".",TRUE,FALSE)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AM102">
    <cfRule type="expression" dxfId="717" priority="17">
      <formula>IF(RIGHT(TEXT(AE102,"0.#"),1)=".",FALSE,TRUE)</formula>
    </cfRule>
    <cfRule type="expression" dxfId="716" priority="18">
      <formula>IF(RIGHT(TEXT(AE102,"0.#"),1)=".",TRUE,FALSE)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E105">
    <cfRule type="expression" dxfId="709" priority="9">
      <formula>IF(RIGHT(TEXT(AE105,"0.#"),1)=".",FALSE,TRUE)</formula>
    </cfRule>
    <cfRule type="expression" dxfId="708" priority="10">
      <formula>IF(RIGHT(TEXT(AE105,"0.#"),1)=".",TRUE,FALSE)</formula>
    </cfRule>
  </conditionalFormatting>
  <conditionalFormatting sqref="AL845:AO852">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53:AO854">
    <cfRule type="expression" dxfId="703" priority="1">
      <formula>IF(AND(AL853&gt;=0, RIGHT(TEXT(AL853,"0.#"),1)&lt;&gt;"."),TRUE,FALSE)</formula>
    </cfRule>
    <cfRule type="expression" dxfId="702" priority="2">
      <formula>IF(AND(AL853&gt;=0, RIGHT(TEXT(AL853,"0.#"),1)="."),TRUE,FALSE)</formula>
    </cfRule>
    <cfRule type="expression" dxfId="701" priority="3">
      <formula>IF(AND(AL853&lt;0, RIGHT(TEXT(AL853,"0.#"),1)&lt;&gt;"."),TRUE,FALSE)</formula>
    </cfRule>
    <cfRule type="expression" dxfId="700" priority="4">
      <formula>IF(AND(AL853&lt;0, RIGHT(TEXT(AL853,"0.#"),1)="."),TRUE,FALSE)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202" zoomScaleNormal="202" workbookViewId="0">
      <selection activeCell="C712" sqref="C712:AC7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712" sqref="C712:AC71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392</v>
      </c>
      <c r="AF2" s="996"/>
      <c r="AG2" s="996"/>
      <c r="AH2" s="996"/>
      <c r="AI2" s="996" t="s">
        <v>414</v>
      </c>
      <c r="AJ2" s="996"/>
      <c r="AK2" s="996"/>
      <c r="AL2" s="454"/>
      <c r="AM2" s="996" t="s">
        <v>511</v>
      </c>
      <c r="AN2" s="996"/>
      <c r="AO2" s="996"/>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5"/>
      <c r="Z3" s="1006"/>
      <c r="AA3" s="1007"/>
      <c r="AB3" s="1011"/>
      <c r="AC3" s="1012"/>
      <c r="AD3" s="101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7" t="s">
        <v>382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8" t="s">
        <v>349</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392</v>
      </c>
      <c r="AF9" s="996"/>
      <c r="AG9" s="996"/>
      <c r="AH9" s="996"/>
      <c r="AI9" s="996" t="s">
        <v>414</v>
      </c>
      <c r="AJ9" s="996"/>
      <c r="AK9" s="996"/>
      <c r="AL9" s="454"/>
      <c r="AM9" s="996" t="s">
        <v>511</v>
      </c>
      <c r="AN9" s="996"/>
      <c r="AO9" s="996"/>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5"/>
      <c r="Z10" s="1006"/>
      <c r="AA10" s="1007"/>
      <c r="AB10" s="1011"/>
      <c r="AC10" s="1012"/>
      <c r="AD10" s="101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7" t="s">
        <v>382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8" t="s">
        <v>349</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392</v>
      </c>
      <c r="AF16" s="996"/>
      <c r="AG16" s="996"/>
      <c r="AH16" s="996"/>
      <c r="AI16" s="996" t="s">
        <v>414</v>
      </c>
      <c r="AJ16" s="996"/>
      <c r="AK16" s="996"/>
      <c r="AL16" s="454"/>
      <c r="AM16" s="996" t="s">
        <v>511</v>
      </c>
      <c r="AN16" s="996"/>
      <c r="AO16" s="996"/>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5"/>
      <c r="Z17" s="1006"/>
      <c r="AA17" s="1007"/>
      <c r="AB17" s="1011"/>
      <c r="AC17" s="1012"/>
      <c r="AD17" s="101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7" t="s">
        <v>382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8" t="s">
        <v>349</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392</v>
      </c>
      <c r="AF23" s="996"/>
      <c r="AG23" s="996"/>
      <c r="AH23" s="996"/>
      <c r="AI23" s="996" t="s">
        <v>414</v>
      </c>
      <c r="AJ23" s="996"/>
      <c r="AK23" s="996"/>
      <c r="AL23" s="454"/>
      <c r="AM23" s="996" t="s">
        <v>511</v>
      </c>
      <c r="AN23" s="996"/>
      <c r="AO23" s="996"/>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5"/>
      <c r="Z24" s="1006"/>
      <c r="AA24" s="1007"/>
      <c r="AB24" s="1011"/>
      <c r="AC24" s="1012"/>
      <c r="AD24" s="101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7" t="s">
        <v>382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8" t="s">
        <v>349</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392</v>
      </c>
      <c r="AF30" s="996"/>
      <c r="AG30" s="996"/>
      <c r="AH30" s="996"/>
      <c r="AI30" s="996" t="s">
        <v>414</v>
      </c>
      <c r="AJ30" s="996"/>
      <c r="AK30" s="996"/>
      <c r="AL30" s="454"/>
      <c r="AM30" s="996" t="s">
        <v>511</v>
      </c>
      <c r="AN30" s="996"/>
      <c r="AO30" s="996"/>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5"/>
      <c r="Z31" s="1006"/>
      <c r="AA31" s="1007"/>
      <c r="AB31" s="1011"/>
      <c r="AC31" s="1012"/>
      <c r="AD31" s="101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7" t="s">
        <v>382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8" t="s">
        <v>349</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392</v>
      </c>
      <c r="AF37" s="996"/>
      <c r="AG37" s="996"/>
      <c r="AH37" s="996"/>
      <c r="AI37" s="996" t="s">
        <v>414</v>
      </c>
      <c r="AJ37" s="996"/>
      <c r="AK37" s="996"/>
      <c r="AL37" s="454"/>
      <c r="AM37" s="996" t="s">
        <v>511</v>
      </c>
      <c r="AN37" s="996"/>
      <c r="AO37" s="996"/>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5"/>
      <c r="Z38" s="1006"/>
      <c r="AA38" s="1007"/>
      <c r="AB38" s="1011"/>
      <c r="AC38" s="1012"/>
      <c r="AD38" s="101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7" t="s">
        <v>382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8" t="s">
        <v>349</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392</v>
      </c>
      <c r="AF44" s="996"/>
      <c r="AG44" s="996"/>
      <c r="AH44" s="996"/>
      <c r="AI44" s="996" t="s">
        <v>414</v>
      </c>
      <c r="AJ44" s="996"/>
      <c r="AK44" s="996"/>
      <c r="AL44" s="454"/>
      <c r="AM44" s="996" t="s">
        <v>511</v>
      </c>
      <c r="AN44" s="996"/>
      <c r="AO44" s="996"/>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5"/>
      <c r="Z45" s="1006"/>
      <c r="AA45" s="1007"/>
      <c r="AB45" s="1011"/>
      <c r="AC45" s="1012"/>
      <c r="AD45" s="101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7" t="s">
        <v>382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8" t="s">
        <v>349</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1004"/>
      <c r="Z51" s="410"/>
      <c r="AA51" s="411"/>
      <c r="AB51" s="454" t="s">
        <v>11</v>
      </c>
      <c r="AC51" s="1009"/>
      <c r="AD51" s="1010"/>
      <c r="AE51" s="996" t="s">
        <v>392</v>
      </c>
      <c r="AF51" s="996"/>
      <c r="AG51" s="996"/>
      <c r="AH51" s="996"/>
      <c r="AI51" s="996" t="s">
        <v>414</v>
      </c>
      <c r="AJ51" s="996"/>
      <c r="AK51" s="996"/>
      <c r="AL51" s="454"/>
      <c r="AM51" s="996" t="s">
        <v>511</v>
      </c>
      <c r="AN51" s="996"/>
      <c r="AO51" s="996"/>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5"/>
      <c r="Z52" s="1006"/>
      <c r="AA52" s="1007"/>
      <c r="AB52" s="1011"/>
      <c r="AC52" s="1012"/>
      <c r="AD52" s="101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7" t="s">
        <v>382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8" t="s">
        <v>349</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392</v>
      </c>
      <c r="AF58" s="996"/>
      <c r="AG58" s="996"/>
      <c r="AH58" s="996"/>
      <c r="AI58" s="996" t="s">
        <v>414</v>
      </c>
      <c r="AJ58" s="996"/>
      <c r="AK58" s="996"/>
      <c r="AL58" s="454"/>
      <c r="AM58" s="996" t="s">
        <v>511</v>
      </c>
      <c r="AN58" s="996"/>
      <c r="AO58" s="996"/>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5"/>
      <c r="Z59" s="1006"/>
      <c r="AA59" s="1007"/>
      <c r="AB59" s="1011"/>
      <c r="AC59" s="1012"/>
      <c r="AD59" s="101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7" t="s">
        <v>382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8" t="s">
        <v>349</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392</v>
      </c>
      <c r="AF65" s="996"/>
      <c r="AG65" s="996"/>
      <c r="AH65" s="996"/>
      <c r="AI65" s="996" t="s">
        <v>414</v>
      </c>
      <c r="AJ65" s="996"/>
      <c r="AK65" s="996"/>
      <c r="AL65" s="454"/>
      <c r="AM65" s="996" t="s">
        <v>511</v>
      </c>
      <c r="AN65" s="996"/>
      <c r="AO65" s="996"/>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5"/>
      <c r="Z66" s="1006"/>
      <c r="AA66" s="1007"/>
      <c r="AB66" s="1011"/>
      <c r="AC66" s="1012"/>
      <c r="AD66" s="101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7" t="s">
        <v>382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712" sqref="C712:AC71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6"/>
      <c r="B6" s="1037"/>
      <c r="C6" s="1037"/>
      <c r="D6" s="1037"/>
      <c r="E6" s="1037"/>
      <c r="F6" s="103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6"/>
      <c r="B7" s="1037"/>
      <c r="C7" s="1037"/>
      <c r="D7" s="1037"/>
      <c r="E7" s="1037"/>
      <c r="F7" s="103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6"/>
      <c r="B8" s="1037"/>
      <c r="C8" s="1037"/>
      <c r="D8" s="1037"/>
      <c r="E8" s="1037"/>
      <c r="F8" s="103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6"/>
      <c r="B9" s="1037"/>
      <c r="C9" s="1037"/>
      <c r="D9" s="1037"/>
      <c r="E9" s="1037"/>
      <c r="F9" s="103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6"/>
      <c r="B10" s="1037"/>
      <c r="C10" s="1037"/>
      <c r="D10" s="1037"/>
      <c r="E10" s="1037"/>
      <c r="F10" s="103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6"/>
      <c r="B11" s="1037"/>
      <c r="C11" s="1037"/>
      <c r="D11" s="1037"/>
      <c r="E11" s="1037"/>
      <c r="F11" s="103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6"/>
      <c r="B12" s="1037"/>
      <c r="C12" s="1037"/>
      <c r="D12" s="1037"/>
      <c r="E12" s="1037"/>
      <c r="F12" s="103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6"/>
      <c r="B13" s="1037"/>
      <c r="C13" s="1037"/>
      <c r="D13" s="1037"/>
      <c r="E13" s="1037"/>
      <c r="F13" s="103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6"/>
      <c r="B19" s="1037"/>
      <c r="C19" s="1037"/>
      <c r="D19" s="1037"/>
      <c r="E19" s="1037"/>
      <c r="F19" s="103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6"/>
      <c r="B20" s="1037"/>
      <c r="C20" s="1037"/>
      <c r="D20" s="1037"/>
      <c r="E20" s="1037"/>
      <c r="F20" s="103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6"/>
      <c r="B21" s="1037"/>
      <c r="C21" s="1037"/>
      <c r="D21" s="1037"/>
      <c r="E21" s="1037"/>
      <c r="F21" s="103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6"/>
      <c r="B22" s="1037"/>
      <c r="C22" s="1037"/>
      <c r="D22" s="1037"/>
      <c r="E22" s="1037"/>
      <c r="F22" s="103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6"/>
      <c r="B23" s="1037"/>
      <c r="C23" s="1037"/>
      <c r="D23" s="1037"/>
      <c r="E23" s="1037"/>
      <c r="F23" s="103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6"/>
      <c r="B24" s="1037"/>
      <c r="C24" s="1037"/>
      <c r="D24" s="1037"/>
      <c r="E24" s="1037"/>
      <c r="F24" s="103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6"/>
      <c r="B25" s="1037"/>
      <c r="C25" s="1037"/>
      <c r="D25" s="1037"/>
      <c r="E25" s="1037"/>
      <c r="F25" s="103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6"/>
      <c r="B26" s="1037"/>
      <c r="C26" s="1037"/>
      <c r="D26" s="1037"/>
      <c r="E26" s="1037"/>
      <c r="F26" s="103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6"/>
      <c r="B32" s="1037"/>
      <c r="C32" s="1037"/>
      <c r="D32" s="1037"/>
      <c r="E32" s="1037"/>
      <c r="F32" s="103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6"/>
      <c r="B33" s="1037"/>
      <c r="C33" s="1037"/>
      <c r="D33" s="1037"/>
      <c r="E33" s="1037"/>
      <c r="F33" s="103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6"/>
      <c r="B34" s="1037"/>
      <c r="C34" s="1037"/>
      <c r="D34" s="1037"/>
      <c r="E34" s="1037"/>
      <c r="F34" s="103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6"/>
      <c r="B35" s="1037"/>
      <c r="C35" s="1037"/>
      <c r="D35" s="1037"/>
      <c r="E35" s="1037"/>
      <c r="F35" s="103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6"/>
      <c r="B36" s="1037"/>
      <c r="C36" s="1037"/>
      <c r="D36" s="1037"/>
      <c r="E36" s="1037"/>
      <c r="F36" s="103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6"/>
      <c r="B37" s="1037"/>
      <c r="C37" s="1037"/>
      <c r="D37" s="1037"/>
      <c r="E37" s="1037"/>
      <c r="F37" s="103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6"/>
      <c r="B38" s="1037"/>
      <c r="C38" s="1037"/>
      <c r="D38" s="1037"/>
      <c r="E38" s="1037"/>
      <c r="F38" s="103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6"/>
      <c r="B39" s="1037"/>
      <c r="C39" s="1037"/>
      <c r="D39" s="1037"/>
      <c r="E39" s="1037"/>
      <c r="F39" s="103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6"/>
      <c r="B45" s="1037"/>
      <c r="C45" s="1037"/>
      <c r="D45" s="1037"/>
      <c r="E45" s="1037"/>
      <c r="F45" s="103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6"/>
      <c r="B46" s="1037"/>
      <c r="C46" s="1037"/>
      <c r="D46" s="1037"/>
      <c r="E46" s="1037"/>
      <c r="F46" s="103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6"/>
      <c r="B47" s="1037"/>
      <c r="C47" s="1037"/>
      <c r="D47" s="1037"/>
      <c r="E47" s="1037"/>
      <c r="F47" s="103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6"/>
      <c r="B48" s="1037"/>
      <c r="C48" s="1037"/>
      <c r="D48" s="1037"/>
      <c r="E48" s="1037"/>
      <c r="F48" s="103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6"/>
      <c r="B49" s="1037"/>
      <c r="C49" s="1037"/>
      <c r="D49" s="1037"/>
      <c r="E49" s="1037"/>
      <c r="F49" s="103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6"/>
      <c r="B50" s="1037"/>
      <c r="C50" s="1037"/>
      <c r="D50" s="1037"/>
      <c r="E50" s="1037"/>
      <c r="F50" s="103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6"/>
      <c r="B51" s="1037"/>
      <c r="C51" s="1037"/>
      <c r="D51" s="1037"/>
      <c r="E51" s="1037"/>
      <c r="F51" s="103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6"/>
      <c r="B52" s="1037"/>
      <c r="C52" s="1037"/>
      <c r="D52" s="1037"/>
      <c r="E52" s="1037"/>
      <c r="F52" s="103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6"/>
      <c r="B59" s="1037"/>
      <c r="C59" s="1037"/>
      <c r="D59" s="1037"/>
      <c r="E59" s="1037"/>
      <c r="F59" s="103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6"/>
      <c r="B60" s="1037"/>
      <c r="C60" s="1037"/>
      <c r="D60" s="1037"/>
      <c r="E60" s="1037"/>
      <c r="F60" s="103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6"/>
      <c r="B61" s="1037"/>
      <c r="C61" s="1037"/>
      <c r="D61" s="1037"/>
      <c r="E61" s="1037"/>
      <c r="F61" s="103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6"/>
      <c r="B62" s="1037"/>
      <c r="C62" s="1037"/>
      <c r="D62" s="1037"/>
      <c r="E62" s="1037"/>
      <c r="F62" s="103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6"/>
      <c r="B63" s="1037"/>
      <c r="C63" s="1037"/>
      <c r="D63" s="1037"/>
      <c r="E63" s="1037"/>
      <c r="F63" s="103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6"/>
      <c r="B64" s="1037"/>
      <c r="C64" s="1037"/>
      <c r="D64" s="1037"/>
      <c r="E64" s="1037"/>
      <c r="F64" s="103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6"/>
      <c r="B65" s="1037"/>
      <c r="C65" s="1037"/>
      <c r="D65" s="1037"/>
      <c r="E65" s="1037"/>
      <c r="F65" s="103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6"/>
      <c r="B66" s="1037"/>
      <c r="C66" s="1037"/>
      <c r="D66" s="1037"/>
      <c r="E66" s="1037"/>
      <c r="F66" s="103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6"/>
      <c r="B72" s="1037"/>
      <c r="C72" s="1037"/>
      <c r="D72" s="1037"/>
      <c r="E72" s="1037"/>
      <c r="F72" s="103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6"/>
      <c r="B73" s="1037"/>
      <c r="C73" s="1037"/>
      <c r="D73" s="1037"/>
      <c r="E73" s="1037"/>
      <c r="F73" s="103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6"/>
      <c r="B74" s="1037"/>
      <c r="C74" s="1037"/>
      <c r="D74" s="1037"/>
      <c r="E74" s="1037"/>
      <c r="F74" s="103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6"/>
      <c r="B75" s="1037"/>
      <c r="C75" s="1037"/>
      <c r="D75" s="1037"/>
      <c r="E75" s="1037"/>
      <c r="F75" s="103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6"/>
      <c r="B76" s="1037"/>
      <c r="C76" s="1037"/>
      <c r="D76" s="1037"/>
      <c r="E76" s="1037"/>
      <c r="F76" s="103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6"/>
      <c r="B77" s="1037"/>
      <c r="C77" s="1037"/>
      <c r="D77" s="1037"/>
      <c r="E77" s="1037"/>
      <c r="F77" s="103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6"/>
      <c r="B78" s="1037"/>
      <c r="C78" s="1037"/>
      <c r="D78" s="1037"/>
      <c r="E78" s="1037"/>
      <c r="F78" s="103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6"/>
      <c r="B79" s="1037"/>
      <c r="C79" s="1037"/>
      <c r="D79" s="1037"/>
      <c r="E79" s="1037"/>
      <c r="F79" s="103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6"/>
      <c r="B85" s="1037"/>
      <c r="C85" s="1037"/>
      <c r="D85" s="1037"/>
      <c r="E85" s="1037"/>
      <c r="F85" s="103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6"/>
      <c r="B86" s="1037"/>
      <c r="C86" s="1037"/>
      <c r="D86" s="1037"/>
      <c r="E86" s="1037"/>
      <c r="F86" s="103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6"/>
      <c r="B87" s="1037"/>
      <c r="C87" s="1037"/>
      <c r="D87" s="1037"/>
      <c r="E87" s="1037"/>
      <c r="F87" s="103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6"/>
      <c r="B88" s="1037"/>
      <c r="C88" s="1037"/>
      <c r="D88" s="1037"/>
      <c r="E88" s="1037"/>
      <c r="F88" s="103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6"/>
      <c r="B89" s="1037"/>
      <c r="C89" s="1037"/>
      <c r="D89" s="1037"/>
      <c r="E89" s="1037"/>
      <c r="F89" s="103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6"/>
      <c r="B90" s="1037"/>
      <c r="C90" s="1037"/>
      <c r="D90" s="1037"/>
      <c r="E90" s="1037"/>
      <c r="F90" s="103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6"/>
      <c r="B91" s="1037"/>
      <c r="C91" s="1037"/>
      <c r="D91" s="1037"/>
      <c r="E91" s="1037"/>
      <c r="F91" s="103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6"/>
      <c r="B92" s="1037"/>
      <c r="C92" s="1037"/>
      <c r="D92" s="1037"/>
      <c r="E92" s="1037"/>
      <c r="F92" s="103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6"/>
      <c r="B98" s="1037"/>
      <c r="C98" s="1037"/>
      <c r="D98" s="1037"/>
      <c r="E98" s="1037"/>
      <c r="F98" s="103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6"/>
      <c r="B99" s="1037"/>
      <c r="C99" s="1037"/>
      <c r="D99" s="1037"/>
      <c r="E99" s="1037"/>
      <c r="F99" s="103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6"/>
      <c r="B100" s="1037"/>
      <c r="C100" s="1037"/>
      <c r="D100" s="1037"/>
      <c r="E100" s="1037"/>
      <c r="F100" s="103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6"/>
      <c r="B101" s="1037"/>
      <c r="C101" s="1037"/>
      <c r="D101" s="1037"/>
      <c r="E101" s="1037"/>
      <c r="F101" s="103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6"/>
      <c r="B102" s="1037"/>
      <c r="C102" s="1037"/>
      <c r="D102" s="1037"/>
      <c r="E102" s="1037"/>
      <c r="F102" s="103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6"/>
      <c r="B103" s="1037"/>
      <c r="C103" s="1037"/>
      <c r="D103" s="1037"/>
      <c r="E103" s="1037"/>
      <c r="F103" s="103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6"/>
      <c r="B104" s="1037"/>
      <c r="C104" s="1037"/>
      <c r="D104" s="1037"/>
      <c r="E104" s="1037"/>
      <c r="F104" s="103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6"/>
      <c r="B105" s="1037"/>
      <c r="C105" s="1037"/>
      <c r="D105" s="1037"/>
      <c r="E105" s="1037"/>
      <c r="F105" s="103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6"/>
      <c r="B112" s="1037"/>
      <c r="C112" s="1037"/>
      <c r="D112" s="1037"/>
      <c r="E112" s="1037"/>
      <c r="F112" s="103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6"/>
      <c r="B113" s="1037"/>
      <c r="C113" s="1037"/>
      <c r="D113" s="1037"/>
      <c r="E113" s="1037"/>
      <c r="F113" s="103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6"/>
      <c r="B114" s="1037"/>
      <c r="C114" s="1037"/>
      <c r="D114" s="1037"/>
      <c r="E114" s="1037"/>
      <c r="F114" s="103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6"/>
      <c r="B115" s="1037"/>
      <c r="C115" s="1037"/>
      <c r="D115" s="1037"/>
      <c r="E115" s="1037"/>
      <c r="F115" s="103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6"/>
      <c r="B116" s="1037"/>
      <c r="C116" s="1037"/>
      <c r="D116" s="1037"/>
      <c r="E116" s="1037"/>
      <c r="F116" s="103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6"/>
      <c r="B117" s="1037"/>
      <c r="C117" s="1037"/>
      <c r="D117" s="1037"/>
      <c r="E117" s="1037"/>
      <c r="F117" s="103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6"/>
      <c r="B118" s="1037"/>
      <c r="C118" s="1037"/>
      <c r="D118" s="1037"/>
      <c r="E118" s="1037"/>
      <c r="F118" s="103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6"/>
      <c r="B119" s="1037"/>
      <c r="C119" s="1037"/>
      <c r="D119" s="1037"/>
      <c r="E119" s="1037"/>
      <c r="F119" s="103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6"/>
      <c r="B125" s="1037"/>
      <c r="C125" s="1037"/>
      <c r="D125" s="1037"/>
      <c r="E125" s="1037"/>
      <c r="F125" s="103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6"/>
      <c r="B126" s="1037"/>
      <c r="C126" s="1037"/>
      <c r="D126" s="1037"/>
      <c r="E126" s="1037"/>
      <c r="F126" s="103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6"/>
      <c r="B127" s="1037"/>
      <c r="C127" s="1037"/>
      <c r="D127" s="1037"/>
      <c r="E127" s="1037"/>
      <c r="F127" s="103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6"/>
      <c r="B128" s="1037"/>
      <c r="C128" s="1037"/>
      <c r="D128" s="1037"/>
      <c r="E128" s="1037"/>
      <c r="F128" s="103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6"/>
      <c r="B129" s="1037"/>
      <c r="C129" s="1037"/>
      <c r="D129" s="1037"/>
      <c r="E129" s="1037"/>
      <c r="F129" s="103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6"/>
      <c r="B130" s="1037"/>
      <c r="C130" s="1037"/>
      <c r="D130" s="1037"/>
      <c r="E130" s="1037"/>
      <c r="F130" s="103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6"/>
      <c r="B131" s="1037"/>
      <c r="C131" s="1037"/>
      <c r="D131" s="1037"/>
      <c r="E131" s="1037"/>
      <c r="F131" s="103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6"/>
      <c r="B132" s="1037"/>
      <c r="C132" s="1037"/>
      <c r="D132" s="1037"/>
      <c r="E132" s="1037"/>
      <c r="F132" s="103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6"/>
      <c r="B138" s="1037"/>
      <c r="C138" s="1037"/>
      <c r="D138" s="1037"/>
      <c r="E138" s="1037"/>
      <c r="F138" s="103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6"/>
      <c r="B139" s="1037"/>
      <c r="C139" s="1037"/>
      <c r="D139" s="1037"/>
      <c r="E139" s="1037"/>
      <c r="F139" s="103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6"/>
      <c r="B140" s="1037"/>
      <c r="C140" s="1037"/>
      <c r="D140" s="1037"/>
      <c r="E140" s="1037"/>
      <c r="F140" s="103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6"/>
      <c r="B141" s="1037"/>
      <c r="C141" s="1037"/>
      <c r="D141" s="1037"/>
      <c r="E141" s="1037"/>
      <c r="F141" s="103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6"/>
      <c r="B142" s="1037"/>
      <c r="C142" s="1037"/>
      <c r="D142" s="1037"/>
      <c r="E142" s="1037"/>
      <c r="F142" s="103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6"/>
      <c r="B143" s="1037"/>
      <c r="C143" s="1037"/>
      <c r="D143" s="1037"/>
      <c r="E143" s="1037"/>
      <c r="F143" s="103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6"/>
      <c r="B144" s="1037"/>
      <c r="C144" s="1037"/>
      <c r="D144" s="1037"/>
      <c r="E144" s="1037"/>
      <c r="F144" s="103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6"/>
      <c r="B145" s="1037"/>
      <c r="C145" s="1037"/>
      <c r="D145" s="1037"/>
      <c r="E145" s="1037"/>
      <c r="F145" s="103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6"/>
      <c r="B151" s="1037"/>
      <c r="C151" s="1037"/>
      <c r="D151" s="1037"/>
      <c r="E151" s="1037"/>
      <c r="F151" s="103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6"/>
      <c r="B152" s="1037"/>
      <c r="C152" s="1037"/>
      <c r="D152" s="1037"/>
      <c r="E152" s="1037"/>
      <c r="F152" s="103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6"/>
      <c r="B153" s="1037"/>
      <c r="C153" s="1037"/>
      <c r="D153" s="1037"/>
      <c r="E153" s="1037"/>
      <c r="F153" s="103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6"/>
      <c r="B154" s="1037"/>
      <c r="C154" s="1037"/>
      <c r="D154" s="1037"/>
      <c r="E154" s="1037"/>
      <c r="F154" s="103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6"/>
      <c r="B155" s="1037"/>
      <c r="C155" s="1037"/>
      <c r="D155" s="1037"/>
      <c r="E155" s="1037"/>
      <c r="F155" s="103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6"/>
      <c r="B156" s="1037"/>
      <c r="C156" s="1037"/>
      <c r="D156" s="1037"/>
      <c r="E156" s="1037"/>
      <c r="F156" s="103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6"/>
      <c r="B157" s="1037"/>
      <c r="C157" s="1037"/>
      <c r="D157" s="1037"/>
      <c r="E157" s="1037"/>
      <c r="F157" s="103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6"/>
      <c r="B158" s="1037"/>
      <c r="C158" s="1037"/>
      <c r="D158" s="1037"/>
      <c r="E158" s="1037"/>
      <c r="F158" s="103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6"/>
      <c r="B165" s="1037"/>
      <c r="C165" s="1037"/>
      <c r="D165" s="1037"/>
      <c r="E165" s="1037"/>
      <c r="F165" s="103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6"/>
      <c r="B166" s="1037"/>
      <c r="C166" s="1037"/>
      <c r="D166" s="1037"/>
      <c r="E166" s="1037"/>
      <c r="F166" s="103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6"/>
      <c r="B167" s="1037"/>
      <c r="C167" s="1037"/>
      <c r="D167" s="1037"/>
      <c r="E167" s="1037"/>
      <c r="F167" s="103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6"/>
      <c r="B168" s="1037"/>
      <c r="C168" s="1037"/>
      <c r="D168" s="1037"/>
      <c r="E168" s="1037"/>
      <c r="F168" s="103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6"/>
      <c r="B169" s="1037"/>
      <c r="C169" s="1037"/>
      <c r="D169" s="1037"/>
      <c r="E169" s="1037"/>
      <c r="F169" s="103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6"/>
      <c r="B170" s="1037"/>
      <c r="C170" s="1037"/>
      <c r="D170" s="1037"/>
      <c r="E170" s="1037"/>
      <c r="F170" s="103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6"/>
      <c r="B171" s="1037"/>
      <c r="C171" s="1037"/>
      <c r="D171" s="1037"/>
      <c r="E171" s="1037"/>
      <c r="F171" s="103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6"/>
      <c r="B172" s="1037"/>
      <c r="C172" s="1037"/>
      <c r="D172" s="1037"/>
      <c r="E172" s="1037"/>
      <c r="F172" s="103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6"/>
      <c r="B178" s="1037"/>
      <c r="C178" s="1037"/>
      <c r="D178" s="1037"/>
      <c r="E178" s="1037"/>
      <c r="F178" s="103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6"/>
      <c r="B179" s="1037"/>
      <c r="C179" s="1037"/>
      <c r="D179" s="1037"/>
      <c r="E179" s="1037"/>
      <c r="F179" s="103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6"/>
      <c r="B180" s="1037"/>
      <c r="C180" s="1037"/>
      <c r="D180" s="1037"/>
      <c r="E180" s="1037"/>
      <c r="F180" s="103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6"/>
      <c r="B181" s="1037"/>
      <c r="C181" s="1037"/>
      <c r="D181" s="1037"/>
      <c r="E181" s="1037"/>
      <c r="F181" s="103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6"/>
      <c r="B182" s="1037"/>
      <c r="C182" s="1037"/>
      <c r="D182" s="1037"/>
      <c r="E182" s="1037"/>
      <c r="F182" s="103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6"/>
      <c r="B183" s="1037"/>
      <c r="C183" s="1037"/>
      <c r="D183" s="1037"/>
      <c r="E183" s="1037"/>
      <c r="F183" s="103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6"/>
      <c r="B184" s="1037"/>
      <c r="C184" s="1037"/>
      <c r="D184" s="1037"/>
      <c r="E184" s="1037"/>
      <c r="F184" s="103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6"/>
      <c r="B185" s="1037"/>
      <c r="C185" s="1037"/>
      <c r="D185" s="1037"/>
      <c r="E185" s="1037"/>
      <c r="F185" s="103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6"/>
      <c r="B191" s="1037"/>
      <c r="C191" s="1037"/>
      <c r="D191" s="1037"/>
      <c r="E191" s="1037"/>
      <c r="F191" s="103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6"/>
      <c r="B192" s="1037"/>
      <c r="C192" s="1037"/>
      <c r="D192" s="1037"/>
      <c r="E192" s="1037"/>
      <c r="F192" s="103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6"/>
      <c r="B193" s="1037"/>
      <c r="C193" s="1037"/>
      <c r="D193" s="1037"/>
      <c r="E193" s="1037"/>
      <c r="F193" s="103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6"/>
      <c r="B194" s="1037"/>
      <c r="C194" s="1037"/>
      <c r="D194" s="1037"/>
      <c r="E194" s="1037"/>
      <c r="F194" s="103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6"/>
      <c r="B195" s="1037"/>
      <c r="C195" s="1037"/>
      <c r="D195" s="1037"/>
      <c r="E195" s="1037"/>
      <c r="F195" s="103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6"/>
      <c r="B196" s="1037"/>
      <c r="C196" s="1037"/>
      <c r="D196" s="1037"/>
      <c r="E196" s="1037"/>
      <c r="F196" s="103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6"/>
      <c r="B197" s="1037"/>
      <c r="C197" s="1037"/>
      <c r="D197" s="1037"/>
      <c r="E197" s="1037"/>
      <c r="F197" s="103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6"/>
      <c r="B198" s="1037"/>
      <c r="C198" s="1037"/>
      <c r="D198" s="1037"/>
      <c r="E198" s="1037"/>
      <c r="F198" s="103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6"/>
      <c r="B204" s="1037"/>
      <c r="C204" s="1037"/>
      <c r="D204" s="1037"/>
      <c r="E204" s="1037"/>
      <c r="F204" s="103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6"/>
      <c r="B205" s="1037"/>
      <c r="C205" s="1037"/>
      <c r="D205" s="1037"/>
      <c r="E205" s="1037"/>
      <c r="F205" s="103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6"/>
      <c r="B206" s="1037"/>
      <c r="C206" s="1037"/>
      <c r="D206" s="1037"/>
      <c r="E206" s="1037"/>
      <c r="F206" s="103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6"/>
      <c r="B207" s="1037"/>
      <c r="C207" s="1037"/>
      <c r="D207" s="1037"/>
      <c r="E207" s="1037"/>
      <c r="F207" s="103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6"/>
      <c r="B208" s="1037"/>
      <c r="C208" s="1037"/>
      <c r="D208" s="1037"/>
      <c r="E208" s="1037"/>
      <c r="F208" s="103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6"/>
      <c r="B209" s="1037"/>
      <c r="C209" s="1037"/>
      <c r="D209" s="1037"/>
      <c r="E209" s="1037"/>
      <c r="F209" s="103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6"/>
      <c r="B210" s="1037"/>
      <c r="C210" s="1037"/>
      <c r="D210" s="1037"/>
      <c r="E210" s="1037"/>
      <c r="F210" s="103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6"/>
      <c r="B211" s="1037"/>
      <c r="C211" s="1037"/>
      <c r="D211" s="1037"/>
      <c r="E211" s="1037"/>
      <c r="F211" s="103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6"/>
      <c r="B218" s="1037"/>
      <c r="C218" s="1037"/>
      <c r="D218" s="1037"/>
      <c r="E218" s="1037"/>
      <c r="F218" s="103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6"/>
      <c r="B219" s="1037"/>
      <c r="C219" s="1037"/>
      <c r="D219" s="1037"/>
      <c r="E219" s="1037"/>
      <c r="F219" s="103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6"/>
      <c r="B220" s="1037"/>
      <c r="C220" s="1037"/>
      <c r="D220" s="1037"/>
      <c r="E220" s="1037"/>
      <c r="F220" s="103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6"/>
      <c r="B221" s="1037"/>
      <c r="C221" s="1037"/>
      <c r="D221" s="1037"/>
      <c r="E221" s="1037"/>
      <c r="F221" s="103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6"/>
      <c r="B222" s="1037"/>
      <c r="C222" s="1037"/>
      <c r="D222" s="1037"/>
      <c r="E222" s="1037"/>
      <c r="F222" s="103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6"/>
      <c r="B223" s="1037"/>
      <c r="C223" s="1037"/>
      <c r="D223" s="1037"/>
      <c r="E223" s="1037"/>
      <c r="F223" s="103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6"/>
      <c r="B224" s="1037"/>
      <c r="C224" s="1037"/>
      <c r="D224" s="1037"/>
      <c r="E224" s="1037"/>
      <c r="F224" s="103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6"/>
      <c r="B225" s="1037"/>
      <c r="C225" s="1037"/>
      <c r="D225" s="1037"/>
      <c r="E225" s="1037"/>
      <c r="F225" s="103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6"/>
      <c r="B231" s="1037"/>
      <c r="C231" s="1037"/>
      <c r="D231" s="1037"/>
      <c r="E231" s="1037"/>
      <c r="F231" s="103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6"/>
      <c r="B232" s="1037"/>
      <c r="C232" s="1037"/>
      <c r="D232" s="1037"/>
      <c r="E232" s="1037"/>
      <c r="F232" s="103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6"/>
      <c r="B233" s="1037"/>
      <c r="C233" s="1037"/>
      <c r="D233" s="1037"/>
      <c r="E233" s="1037"/>
      <c r="F233" s="103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6"/>
      <c r="B234" s="1037"/>
      <c r="C234" s="1037"/>
      <c r="D234" s="1037"/>
      <c r="E234" s="1037"/>
      <c r="F234" s="103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6"/>
      <c r="B235" s="1037"/>
      <c r="C235" s="1037"/>
      <c r="D235" s="1037"/>
      <c r="E235" s="1037"/>
      <c r="F235" s="103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6"/>
      <c r="B236" s="1037"/>
      <c r="C236" s="1037"/>
      <c r="D236" s="1037"/>
      <c r="E236" s="1037"/>
      <c r="F236" s="103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6"/>
      <c r="B237" s="1037"/>
      <c r="C237" s="1037"/>
      <c r="D237" s="1037"/>
      <c r="E237" s="1037"/>
      <c r="F237" s="103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6"/>
      <c r="B238" s="1037"/>
      <c r="C238" s="1037"/>
      <c r="D238" s="1037"/>
      <c r="E238" s="1037"/>
      <c r="F238" s="103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6"/>
      <c r="B244" s="1037"/>
      <c r="C244" s="1037"/>
      <c r="D244" s="1037"/>
      <c r="E244" s="1037"/>
      <c r="F244" s="103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6"/>
      <c r="B245" s="1037"/>
      <c r="C245" s="1037"/>
      <c r="D245" s="1037"/>
      <c r="E245" s="1037"/>
      <c r="F245" s="103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6"/>
      <c r="B246" s="1037"/>
      <c r="C246" s="1037"/>
      <c r="D246" s="1037"/>
      <c r="E246" s="1037"/>
      <c r="F246" s="103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6"/>
      <c r="B247" s="1037"/>
      <c r="C247" s="1037"/>
      <c r="D247" s="1037"/>
      <c r="E247" s="1037"/>
      <c r="F247" s="103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6"/>
      <c r="B248" s="1037"/>
      <c r="C248" s="1037"/>
      <c r="D248" s="1037"/>
      <c r="E248" s="1037"/>
      <c r="F248" s="103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6"/>
      <c r="B249" s="1037"/>
      <c r="C249" s="1037"/>
      <c r="D249" s="1037"/>
      <c r="E249" s="1037"/>
      <c r="F249" s="103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6"/>
      <c r="B250" s="1037"/>
      <c r="C250" s="1037"/>
      <c r="D250" s="1037"/>
      <c r="E250" s="1037"/>
      <c r="F250" s="103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6"/>
      <c r="B251" s="1037"/>
      <c r="C251" s="1037"/>
      <c r="D251" s="1037"/>
      <c r="E251" s="1037"/>
      <c r="F251" s="103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6"/>
      <c r="B257" s="1037"/>
      <c r="C257" s="1037"/>
      <c r="D257" s="1037"/>
      <c r="E257" s="1037"/>
      <c r="F257" s="103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6"/>
      <c r="B258" s="1037"/>
      <c r="C258" s="1037"/>
      <c r="D258" s="1037"/>
      <c r="E258" s="1037"/>
      <c r="F258" s="103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6"/>
      <c r="B259" s="1037"/>
      <c r="C259" s="1037"/>
      <c r="D259" s="1037"/>
      <c r="E259" s="1037"/>
      <c r="F259" s="103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6"/>
      <c r="B260" s="1037"/>
      <c r="C260" s="1037"/>
      <c r="D260" s="1037"/>
      <c r="E260" s="1037"/>
      <c r="F260" s="103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6"/>
      <c r="B261" s="1037"/>
      <c r="C261" s="1037"/>
      <c r="D261" s="1037"/>
      <c r="E261" s="1037"/>
      <c r="F261" s="103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6"/>
      <c r="B262" s="1037"/>
      <c r="C262" s="1037"/>
      <c r="D262" s="1037"/>
      <c r="E262" s="1037"/>
      <c r="F262" s="103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6"/>
      <c r="B263" s="1037"/>
      <c r="C263" s="1037"/>
      <c r="D263" s="1037"/>
      <c r="E263" s="1037"/>
      <c r="F263" s="103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6"/>
      <c r="B264" s="1037"/>
      <c r="C264" s="1037"/>
      <c r="D264" s="1037"/>
      <c r="E264" s="1037"/>
      <c r="F264" s="103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712" sqref="C712:AC71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7">
        <v>1</v>
      </c>
      <c r="B4" s="105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2021-08-22T05:59:07Z</cp:lastPrinted>
  <dcterms:created xsi:type="dcterms:W3CDTF">2012-03-13T00:50:25Z</dcterms:created>
  <dcterms:modified xsi:type="dcterms:W3CDTF">2021-08-30T10:28:56Z</dcterms:modified>
</cp:coreProperties>
</file>