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02_国際原子力発電安全協力推進事業\"/>
    </mc:Choice>
  </mc:AlternateContent>
  <bookViews>
    <workbookView xWindow="0" yWindow="0" windowWidth="11820" windowHeight="7755" tabRatio="597"/>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行政事業レビューシート!$A$1:$AX$1028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M89" i="3" l="1"/>
  <c r="AI89" i="3"/>
  <c r="AE89"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616" i="3"/>
  <c r="AY417" i="3"/>
  <c r="AY213" i="3"/>
  <c r="AY235" i="3"/>
  <c r="AY369" i="3"/>
  <c r="AY255" i="3"/>
  <c r="AY645" i="3"/>
  <c r="AY134" i="3"/>
  <c r="AY271"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<sst xmlns="http://schemas.openxmlformats.org/spreadsheetml/2006/main" count="3002" uniqueCount="792">
  <si>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</si>
  <si>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</si>
  <si>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</si>
  <si>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</si>
  <si>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</si>
  <si>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</si>
  <si>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</si>
  <si>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</si>
  <si>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</si>
  <si>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</si>
  <si>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</si>
  <si>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</si>
  <si>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</si>
  <si>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</si>
  <si>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</si>
  <si>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</si>
  <si>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</si>
  <si>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</si>
  <si>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</si>
  <si>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</si>
  <si>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</si>
  <si>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</si>
  <si>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</si>
  <si>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</si>
  <si>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</si>
  <si>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</si>
  <si>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</si>
  <si>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</si>
  <si>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</si>
  <si>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</si>
  <si>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</si>
  <si>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</si>
  <si>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</si>
  <si>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</si>
  <si>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</si>
  <si>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</si>
  <si>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</si>
  <si>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</si>
  <si>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</si>
  <si>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</si>
  <si>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</si>
  <si>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</si>
  <si>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</si>
  <si>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</si>
  <si>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</si>
  <si>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</si>
  <si>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</si>
  <si>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</si>
  <si>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</si>
  <si>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</si>
  <si>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</si>
  <si>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</si>
  <si>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</si>
  <si>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</si>
  <si>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</si>
  <si>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</si>
  <si>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</si>
  <si>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</si>
  <si>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</si>
  <si>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</si>
  <si>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</si>
  <si>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</si>
  <si>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</si>
  <si>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</si>
  <si>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</si>
  <si>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</si>
  <si>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</si>
  <si>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</si>
  <si>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</si>
  <si>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</si>
  <si>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</si>
  <si>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</si>
  <si>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</si>
  <si>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</si>
  <si>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</si>
  <si>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</si>
  <si>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</si>
  <si>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</si>
  <si>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</si>
  <si>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</si>
  <si>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</si>
  <si>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</si>
  <si>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</si>
  <si>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</si>
  <si>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</si>
  <si>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</si>
  <si>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</si>
  <si>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</si>
  <si>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</si>
  <si>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</si>
  <si>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</si>
  <si>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</si>
  <si>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</si>
  <si>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</si>
  <si>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</si>
  <si>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</si>
  <si>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</si>
  <si>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</si>
  <si>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</si>
  <si>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</si>
  <si>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</si>
  <si>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</si>
  <si>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</si>
  <si>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</si>
  <si>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</si>
  <si>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</si>
  <si>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</si>
  <si>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</si>
  <si>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</si>
  <si>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</si>
  <si>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</si>
  <si>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</si>
  <si>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</si>
  <si>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</si>
  <si>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</si>
  <si>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</si>
  <si>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</si>
  <si>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</si>
  <si>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</si>
  <si>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</si>
  <si>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</si>
  <si>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</si>
  <si>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</si>
  <si>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</si>
  <si>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</si>
  <si>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</si>
  <si>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</si>
  <si>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</si>
  <si>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</si>
  <si>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</si>
  <si>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</si>
  <si>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</si>
  <si>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</si>
  <si>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</si>
  <si>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</si>
  <si>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</si>
  <si>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</si>
  <si>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</si>
  <si>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</si>
  <si>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</si>
  <si>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</si>
  <si>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</si>
  <si>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</si>
  <si>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</si>
  <si>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</si>
  <si>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</si>
  <si>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</si>
  <si>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</si>
  <si>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</si>
  <si>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</si>
  <si>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</si>
  <si>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</si>
  <si>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</si>
  <si>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</si>
  <si>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</si>
  <si>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</si>
  <si>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</si>
  <si>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</si>
  <si>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</si>
  <si>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</si>
  <si>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</si>
  <si>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</si>
  <si>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</si>
  <si>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</si>
  <si>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</si>
  <si>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</si>
  <si>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</si>
  <si>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</si>
  <si>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</si>
  <si>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</si>
  <si>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</si>
  <si>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</si>
  <si>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</si>
  <si>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</si>
  <si>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</si>
  <si>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</si>
  <si>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</si>
  <si>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</si>
  <si>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</si>
  <si>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</si>
  <si>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</si>
  <si>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</si>
  <si>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</si>
  <si>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</si>
  <si>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</si>
  <si>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</si>
  <si>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</si>
  <si>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</si>
  <si>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</si>
  <si>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</si>
  <si>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</si>
  <si>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</si>
  <si>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</si>
  <si>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</si>
  <si>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</si>
  <si>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</si>
  <si>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</si>
  <si>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</si>
  <si>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</si>
  <si>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</si>
  <si>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</si>
  <si>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</si>
  <si>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</si>
  <si>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</si>
  <si>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</si>
  <si>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</si>
  <si>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</si>
  <si>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</si>
  <si>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</si>
  <si>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</si>
  <si>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</si>
  <si>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</si>
  <si>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</si>
  <si>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</si>
  <si>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</si>
  <si>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</si>
  <si>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</si>
  <si>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</si>
  <si>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</si>
  <si>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</si>
  <si>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</si>
  <si>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</si>
  <si>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</si>
  <si>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</si>
  <si>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</si>
  <si>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</si>
  <si>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</si>
  <si>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</si>
  <si>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</si>
  <si>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</si>
  <si>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</si>
  <si>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</si>
  <si>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</si>
  <si>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</si>
  <si>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</si>
  <si>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</si>
  <si>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</si>
  <si>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</si>
  <si>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</si>
  <si>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</si>
  <si>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</si>
  <si>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</si>
  <si>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</si>
  <si>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</si>
  <si>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</si>
  <si>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</si>
  <si>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</si>
  <si>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</si>
  <si>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</si>
  <si>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</si>
  <si>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</si>
  <si>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</si>
  <si>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</si>
  <si>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</si>
  <si>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</si>
  <si>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</si>
  <si>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</si>
  <si>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</si>
  <si>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</si>
  <si>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</si>
  <si>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</si>
  <si>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</si>
  <si>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</si>
  <si>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</si>
  <si>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</si>
  <si>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</si>
  <si>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</si>
  <si>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</si>
  <si>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</si>
  <si>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</si>
  <si>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</si>
  <si>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</si>
  <si>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</si>
  <si>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</si>
  <si>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</si>
  <si>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</si>
  <si>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</si>
  <si>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</si>
  <si>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</si>
  <si>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</si>
  <si>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</si>
  <si>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</si>
  <si>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</si>
  <si>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</si>
  <si>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</si>
  <si>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</si>
  <si>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</si>
  <si>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</si>
  <si>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</si>
  <si>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</si>
  <si>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</si>
  <si>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</si>
  <si>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</si>
  <si>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</si>
  <si>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</si>
  <si>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</si>
  <si>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</si>
  <si>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</si>
  <si>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</si>
  <si>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</si>
  <si>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</si>
  <si>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</si>
  <si>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</si>
  <si>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</si>
  <si>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</si>
  <si>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</si>
  <si>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</si>
  <si>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</si>
  <si>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</si>
  <si>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</si>
  <si>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</si>
  <si>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</si>
  <si>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</si>
  <si>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</si>
  <si>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</si>
  <si>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</si>
  <si>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</si>
  <si>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</si>
  <si>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</si>
  <si>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</si>
  <si>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</si>
  <si>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</si>
  <si>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</si>
  <si>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</si>
  <si>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</si>
  <si>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</si>
  <si>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</si>
  <si>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</si>
  <si>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</si>
  <si>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</si>
  <si>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</si>
  <si>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</si>
  <si>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</si>
  <si>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</si>
  <si>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</si>
  <si>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</si>
  <si>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</si>
  <si>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</si>
  <si>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</si>
  <si>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</si>
  <si>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</si>
  <si>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</si>
  <si>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</si>
  <si>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</si>
  <si>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</si>
  <si>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</si>
  <si>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</si>
  <si>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</si>
  <si>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</si>
  <si>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</si>
  <si>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</si>
  <si>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</si>
  <si>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</si>
  <si>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</si>
  <si>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</si>
  <si>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</si>
  <si>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</si>
  <si>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</si>
  <si>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</si>
  <si>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</si>
  <si>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</si>
  <si>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</si>
  <si>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</si>
  <si>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</si>
  <si>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</si>
  <si>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</si>
  <si>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</si>
  <si>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</si>
  <si>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</si>
  <si>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</si>
  <si>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</si>
  <si>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</si>
  <si>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</si>
  <si>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</si>
  <si>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</si>
  <si>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</si>
  <si>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</si>
  <si>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</si>
  <si>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</si>
  <si>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</si>
  <si>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</si>
  <si>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</si>
  <si>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</si>
  <si>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</si>
  <si>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</si>
  <si>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</si>
  <si>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</si>
  <si>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</si>
  <si>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</si>
  <si>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</si>
  <si>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</si>
  <si>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</si>
  <si>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</si>
  <si>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</si>
  <si>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</si>
  <si>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</si>
  <si>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</si>
  <si>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</si>
  <si>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</si>
  <si>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</si>
  <si>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</si>
  <si>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</si>
  <si>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</si>
  <si>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</si>
  <si>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</si>
  <si>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</si>
  <si>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</si>
  <si>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</si>
  <si>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</si>
  <si>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</si>
  <si>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</si>
  <si>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</si>
  <si>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</si>
  <si>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</si>
  <si>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</si>
  <si>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</si>
  <si>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</si>
  <si>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</si>
  <si>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</si>
  <si>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</si>
  <si>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</si>
  <si>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</si>
  <si>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</si>
  <si>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</si>
  <si>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</si>
  <si>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</si>
  <si>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</si>
  <si>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</si>
  <si>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</si>
  <si>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</si>
  <si>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</si>
  <si>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</si>
  <si>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</si>
  <si>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</si>
  <si>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</si>
  <si>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</si>
  <si>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</si>
  <si>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</si>
  <si>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</si>
  <si>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</si>
  <si>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</si>
  <si>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</si>
  <si>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</si>
  <si>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</si>
  <si>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</si>
  <si>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</si>
  <si>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</si>
  <si>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</si>
  <si>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</si>
  <si>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</si>
  <si>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</si>
  <si>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</si>
  <si>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</si>
  <si>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</si>
  <si>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</si>
  <si>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</si>
  <si>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</si>
  <si>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</si>
  <si>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</si>
  <si>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</si>
  <si>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</si>
  <si>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</si>
  <si>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</si>
  <si>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</si>
  <si>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</si>
  <si>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</si>
  <si>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</si>
  <si>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</si>
  <si>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</si>
  <si>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</si>
  <si>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</si>
  <si>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</si>
  <si>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</si>
  <si>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</si>
  <si>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</si>
  <si>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</si>
  <si>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</si>
  <si>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</si>
  <si>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</si>
  <si>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</si>
  <si>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</si>
  <si>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</si>
  <si>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</si>
  <si>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</si>
  <si>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</si>
  <si>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</si>
  <si>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</si>
  <si>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</si>
  <si>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</si>
  <si>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</si>
  <si>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</si>
  <si>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</si>
  <si>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</si>
  <si>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</si>
  <si>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</si>
  <si>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</si>
  <si>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</si>
  <si>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</si>
  <si>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</si>
  <si>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</si>
  <si>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</si>
  <si>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</si>
  <si>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</si>
  <si>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</si>
  <si>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</si>
  <si>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</si>
  <si>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</si>
  <si>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</si>
  <si>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</si>
  <si>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</si>
  <si>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</si>
  <si>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</si>
  <si>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</si>
  <si>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</si>
  <si>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</si>
  <si>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</si>
  <si>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</si>
  <si>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</si>
  <si>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</si>
  <si>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</si>
  <si>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</si>
  <si>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</si>
  <si>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</si>
  <si>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</si>
  <si>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</si>
  <si>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</si>
  <si>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</si>
  <si>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</si>
  <si>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</si>
  <si>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</si>
  <si>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</si>
  <si>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</si>
  <si>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</si>
  <si>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</si>
  <si>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</si>
  <si>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</si>
  <si>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</si>
  <si>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</si>
  <si>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</si>
  <si>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</si>
  <si>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</si>
  <si>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</si>
  <si>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</si>
  <si>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</si>
  <si>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</si>
  <si>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</si>
  <si>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</si>
  <si>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</si>
  <si>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</si>
  <si>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</si>
  <si>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</si>
  <si>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</si>
  <si>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</si>
  <si>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</si>
  <si>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</si>
  <si>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</si>
  <si>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</si>
  <si>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</si>
  <si>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</si>
  <si>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</si>
  <si>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</si>
  <si>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</si>
  <si>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</si>
  <si>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</si>
  <si>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</si>
  <si>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</si>
  <si>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</si>
  <si>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</si>
  <si>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</si>
  <si>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</si>
  <si>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</si>
  <si>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</si>
  <si>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</si>
  <si>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</si>
  <si>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</si>
  <si>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</si>
  <si>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</si>
  <si>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</si>
  <si>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</si>
  <si>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</si>
  <si>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</si>
  <si>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</si>
  <si>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</si>
  <si>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</si>
  <si>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</si>
  <si>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</si>
  <si>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</si>
  <si>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</si>
  <si>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</si>
  <si>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</si>
  <si>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</si>
  <si>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</si>
  <si>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</si>
  <si>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</si>
  <si>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</si>
  <si>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</si>
  <si>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</si>
  <si>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</si>
  <si>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</si>
  <si>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</si>
  <si>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</si>
  <si>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</si>
  <si>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</si>
  <si>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</si>
  <si>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</si>
  <si>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</si>
  <si>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</si>
  <si>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</si>
  <si>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</si>
  <si>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</si>
  <si>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</si>
  <si>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</si>
  <si>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</si>
  <si>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</si>
  <si>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</si>
  <si>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</si>
  <si>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</si>
  <si>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</si>
  <si>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</si>
  <si>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</si>
  <si>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</si>
  <si>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</si>
  <si>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</si>
  <si>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</si>
  <si>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</si>
  <si>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</si>
  <si>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</si>
  <si>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</si>
  <si>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</si>
  <si>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</si>
  <si>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</si>
  <si>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</si>
  <si>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</si>
  <si>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</si>
  <si>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</si>
  <si>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</si>
  <si>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</si>
  <si>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</si>
  <si>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</si>
  <si>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</si>
  <si>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</si>
  <si>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</si>
  <si>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</si>
  <si>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</si>
  <si>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</si>
  <si>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</si>
  <si>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</si>
  <si>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</si>
  <si>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</si>
  <si>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</si>
  <si>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</si>
  <si>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</si>
  <si>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</si>
  <si>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</si>
  <si>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</si>
  <si>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</si>
  <si>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</si>
  <si>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</si>
  <si>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</si>
  <si>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</si>
  <si>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</si>
  <si>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</si>
  <si>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</si>
  <si>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</si>
  <si>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</si>
  <si>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</si>
  <si>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</si>
  <si>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</si>
  <si>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</si>
  <si>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</si>
  <si>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</si>
  <si>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</si>
  <si>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</si>
  <si>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</si>
  <si>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</si>
  <si>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</si>
  <si>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</si>
  <si>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</si>
  <si>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</si>
  <si>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</si>
  <si>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</si>
  <si>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</si>
  <si>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</si>
  <si>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</si>
  <si>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</si>
  <si>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</si>
  <si>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</si>
  <si>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</si>
  <si>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</si>
  <si>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</si>
  <si>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</si>
  <si>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</si>
  <si>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</si>
  <si>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</si>
  <si>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</si>
  <si>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</si>
  <si>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</si>
  <si>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</si>
  <si>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</si>
  <si>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</si>
  <si>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</si>
  <si>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</si>
  <si>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</si>
  <si>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</si>
  <si>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</si>
  <si>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</si>
  <si>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</si>
  <si>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</si>
  <si>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</si>
  <si>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</si>
  <si>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</si>
  <si>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</si>
  <si>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</si>
  <si>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</si>
  <si>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国際原子力発電安全協力推進事業</t>
    <phoneticPr fontId="5"/>
  </si>
  <si>
    <t>平成7年度</t>
    <rPh sb="0" eb="2">
      <t>ヘイセイ</t>
    </rPh>
    <rPh sb="3" eb="4">
      <t>ネン</t>
    </rPh>
    <rPh sb="4" eb="5">
      <t>ド</t>
    </rPh>
    <phoneticPr fontId="5"/>
  </si>
  <si>
    <t>国際室長　一井　直人</t>
    <phoneticPr fontId="5"/>
  </si>
  <si>
    <t>特別会計に関する法律第８５条第６項
特別会計に関する法律施行令第５１条第７項第１８号及び第１９号</t>
    <rPh sb="42" eb="43">
      <t>オヨ</t>
    </rPh>
    <rPh sb="44" eb="45">
      <t>ダイ</t>
    </rPh>
    <rPh sb="47" eb="48">
      <t>ゴウ</t>
    </rPh>
    <phoneticPr fontId="5"/>
  </si>
  <si>
    <t>○</t>
  </si>
  <si>
    <t>原子力規制委員会</t>
  </si>
  <si>
    <t>本事業は、「東京電力福島第一原子力発電所における事故調査・検証委員会　最終報告書」の提言に基づき、原子力規制委員会として、①諸外国原子力規制機関との規制情報交換等、②原子力規制情報の収集及び知識の普及、などの取組みを通じて、国際社会への貢献及び我が国の原子力規制の継続的改善につなげることを目的としている。</t>
    <phoneticPr fontId="5"/>
  </si>
  <si>
    <t>諸外国規制機関との協力を進め、継続的に二国間、多国間の枠組みを通して、原子力規制に関する情報収集・発信及び意見交換等を行うとともに、諸外国原子力規制機関との人的交流を行う。
また、アジア・世界の原子力規制機関同士が情報を共有する枠組みであるANSN（Asian Nuclear Safety Network）、GNSSN（Global Nuclear Safety and Security Network）を活用し、海外の原子力規制に係る最新情報の収集・発信を行う。</t>
    <phoneticPr fontId="5"/>
  </si>
  <si>
    <t>諸外国原子力規制機関との規制情報交換会等</t>
    <rPh sb="0" eb="3">
      <t>ショガイコク</t>
    </rPh>
    <rPh sb="3" eb="6">
      <t>ゲンシリョク</t>
    </rPh>
    <rPh sb="6" eb="8">
      <t>キセイ</t>
    </rPh>
    <rPh sb="8" eb="10">
      <t>キカン</t>
    </rPh>
    <rPh sb="12" eb="14">
      <t>キセイ</t>
    </rPh>
    <rPh sb="14" eb="16">
      <t>ジョウホウ</t>
    </rPh>
    <rPh sb="16" eb="19">
      <t>コウカンカイ</t>
    </rPh>
    <rPh sb="19" eb="20">
      <t>トウ</t>
    </rPh>
    <phoneticPr fontId="5"/>
  </si>
  <si>
    <t>上記事業を通して得られた原子力規制に係る最新情報や意見、及び発信の結果としての原子力安全確保の向上を定量的に示す指標設定は困難である。</t>
    <rPh sb="0" eb="2">
      <t>ジョウキ</t>
    </rPh>
    <rPh sb="2" eb="4">
      <t>ジギョウ</t>
    </rPh>
    <rPh sb="5" eb="6">
      <t>トオ</t>
    </rPh>
    <rPh sb="8" eb="9">
      <t>エ</t>
    </rPh>
    <rPh sb="12" eb="15">
      <t>ゲンシリョク</t>
    </rPh>
    <rPh sb="28" eb="29">
      <t>オヨ</t>
    </rPh>
    <rPh sb="30" eb="32">
      <t>ハッシン</t>
    </rPh>
    <rPh sb="33" eb="35">
      <t>ケッカ</t>
    </rPh>
    <rPh sb="39" eb="42">
      <t>ゲンシリョク</t>
    </rPh>
    <rPh sb="47" eb="49">
      <t>コウジョウ</t>
    </rPh>
    <phoneticPr fontId="5"/>
  </si>
  <si>
    <t>他国規制者との規制情報交換会等の主要な会合等の開催見込み数を代替目標とする。</t>
    <rPh sb="0" eb="2">
      <t>タコク</t>
    </rPh>
    <rPh sb="2" eb="5">
      <t>キセイシャ</t>
    </rPh>
    <rPh sb="7" eb="9">
      <t>キセイ</t>
    </rPh>
    <rPh sb="9" eb="11">
      <t>ジョウホウ</t>
    </rPh>
    <rPh sb="11" eb="13">
      <t>コウカン</t>
    </rPh>
    <rPh sb="13" eb="14">
      <t>カイ</t>
    </rPh>
    <rPh sb="14" eb="15">
      <t>トウ</t>
    </rPh>
    <rPh sb="16" eb="18">
      <t>シュヨウ</t>
    </rPh>
    <rPh sb="19" eb="21">
      <t>カイゴウ</t>
    </rPh>
    <rPh sb="21" eb="22">
      <t>トウ</t>
    </rPh>
    <rPh sb="23" eb="25">
      <t>カイサイ</t>
    </rPh>
    <rPh sb="25" eb="27">
      <t>ミコ</t>
    </rPh>
    <rPh sb="28" eb="29">
      <t>スウ</t>
    </rPh>
    <rPh sb="30" eb="32">
      <t>ダイタイ</t>
    </rPh>
    <rPh sb="32" eb="34">
      <t>モクヒョウ</t>
    </rPh>
    <phoneticPr fontId="5"/>
  </si>
  <si>
    <t>他国規制者との規制情報交換会等の主要な会合等の参加回数を代替目標とする。</t>
    <rPh sb="23" eb="25">
      <t>サンカ</t>
    </rPh>
    <rPh sb="25" eb="27">
      <t>カイスウ</t>
    </rPh>
    <phoneticPr fontId="5"/>
  </si>
  <si>
    <t>数</t>
    <rPh sb="0" eb="1">
      <t>カズ</t>
    </rPh>
    <phoneticPr fontId="5"/>
  </si>
  <si>
    <t>① 二国間情報交換会等の主要な会合等への参加数</t>
  </si>
  <si>
    <t>②　原子力導入新興国を対象とした研修、意見交換会等の実施回数</t>
    <rPh sb="2" eb="5">
      <t>ゲンシリョク</t>
    </rPh>
    <rPh sb="5" eb="7">
      <t>ドウニュウ</t>
    </rPh>
    <rPh sb="7" eb="10">
      <t>シンコウコク</t>
    </rPh>
    <rPh sb="11" eb="13">
      <t>タイショウ</t>
    </rPh>
    <rPh sb="16" eb="18">
      <t>ケンシュウ</t>
    </rPh>
    <rPh sb="19" eb="21">
      <t>イケン</t>
    </rPh>
    <rPh sb="21" eb="24">
      <t>コウカンカイ</t>
    </rPh>
    <rPh sb="24" eb="25">
      <t>トウ</t>
    </rPh>
    <rPh sb="26" eb="28">
      <t>ジッシ</t>
    </rPh>
    <rPh sb="28" eb="30">
      <t>カイスウ</t>
    </rPh>
    <phoneticPr fontId="5"/>
  </si>
  <si>
    <t>① 二国間情報交換会等支出額／会合等への参加数（数）　　　　　　　　　　　　</t>
    <phoneticPr fontId="5"/>
  </si>
  <si>
    <t>原子力に対する確かな規制を通じて、人と環境を守ること</t>
  </si>
  <si>
    <t>原子力規制行政に対する信頼性の確保</t>
  </si>
  <si>
    <t>国際機関との連携及び国際社会への貢献</t>
  </si>
  <si>
    <t>国際社会における原子力安全向上に向けて相応の貢献を行うとともに、世界の知見等を情報収集し、必要に応じ、我が国の原子力規制の継続的改善に向けて適切な対応を行う。
庁内の国際活動のマネジメント、情報共有、フォローアップ等のシステムを適切に機能させる。</t>
  </si>
  <si>
    <t>国際社会における原子力安全向上への貢献及び我が国の原子力規制の継続的改善に向け、情報の収集・発信を直接的・間接的に促進する事業として、①諸外国原子力規制機関との規制情報交換等、②原子力規制情報の収集及び知識の普及、を行った。</t>
  </si>
  <si>
    <t>無</t>
  </si>
  <si>
    <t>本事業の目的を達成するために必要な活動内容及びその諸経費が過大なものとならぬよう、厳に点検・確認を行っており、単位当たりコスト等の水準は妥当である。</t>
  </si>
  <si>
    <t>‐</t>
  </si>
  <si>
    <t>－</t>
    <phoneticPr fontId="5"/>
  </si>
  <si>
    <t>真に必要な仕様書を策定し、当該仕様書に即した事業内容に即したものであることを確認している。</t>
  </si>
  <si>
    <t>本事業は、国が自ら実施することが必要な事業であり、国が本来行うべきとする本事業の形態の他の手段・方法等を採ることは考え難い。</t>
  </si>
  <si>
    <t>真に必要な案件、目的に則した支出に限定し、コスト削減に努めている。</t>
    <rPh sb="0" eb="1">
      <t>シン</t>
    </rPh>
    <rPh sb="2" eb="4">
      <t>ヒツヨウ</t>
    </rPh>
    <rPh sb="5" eb="7">
      <t>アンケン</t>
    </rPh>
    <rPh sb="8" eb="10">
      <t>モクテキ</t>
    </rPh>
    <rPh sb="11" eb="12">
      <t>ソク</t>
    </rPh>
    <rPh sb="14" eb="16">
      <t>シシュツ</t>
    </rPh>
    <rPh sb="17" eb="19">
      <t>ゲンテイ</t>
    </rPh>
    <rPh sb="24" eb="26">
      <t>サクゲン</t>
    </rPh>
    <rPh sb="27" eb="28">
      <t>ツト</t>
    </rPh>
    <phoneticPr fontId="5"/>
  </si>
  <si>
    <t>②　研修、意見交換会の支出額/会合等への参加数（数）</t>
    <rPh sb="2" eb="4">
      <t>ケンシュウ</t>
    </rPh>
    <rPh sb="5" eb="7">
      <t>イケン</t>
    </rPh>
    <rPh sb="7" eb="10">
      <t>コウカンカイ</t>
    </rPh>
    <rPh sb="11" eb="14">
      <t>シシュツガク</t>
    </rPh>
    <rPh sb="15" eb="17">
      <t>カイゴウ</t>
    </rPh>
    <rPh sb="17" eb="18">
      <t>トウ</t>
    </rPh>
    <rPh sb="20" eb="23">
      <t>サンカスウ</t>
    </rPh>
    <rPh sb="24" eb="25">
      <t>カズ</t>
    </rPh>
    <phoneticPr fontId="5"/>
  </si>
  <si>
    <t>0737</t>
    <phoneticPr fontId="5"/>
  </si>
  <si>
    <t>0644</t>
    <phoneticPr fontId="5"/>
  </si>
  <si>
    <t>0353</t>
    <phoneticPr fontId="5"/>
  </si>
  <si>
    <t>0105</t>
    <phoneticPr fontId="5"/>
  </si>
  <si>
    <t>004</t>
    <phoneticPr fontId="5"/>
  </si>
  <si>
    <t>0003</t>
    <phoneticPr fontId="5"/>
  </si>
  <si>
    <t>0003</t>
    <phoneticPr fontId="5"/>
  </si>
  <si>
    <t>原子力規制庁</t>
    <phoneticPr fontId="5"/>
  </si>
  <si>
    <t xml:space="preserve"> -</t>
  </si>
  <si>
    <t>-</t>
  </si>
  <si>
    <t>-</t>
    <phoneticPr fontId="5"/>
  </si>
  <si>
    <t>-</t>
    <phoneticPr fontId="5"/>
  </si>
  <si>
    <t>-</t>
    <phoneticPr fontId="5"/>
  </si>
  <si>
    <t>-</t>
    <phoneticPr fontId="5"/>
  </si>
  <si>
    <t>-</t>
    <phoneticPr fontId="5"/>
  </si>
  <si>
    <t>数</t>
    <rPh sb="0" eb="1">
      <t>カズ</t>
    </rPh>
    <phoneticPr fontId="5"/>
  </si>
  <si>
    <t>-</t>
    <phoneticPr fontId="5"/>
  </si>
  <si>
    <t>百万円</t>
    <rPh sb="0" eb="1">
      <t>ヒャク</t>
    </rPh>
    <rPh sb="1" eb="3">
      <t>マンエン</t>
    </rPh>
    <phoneticPr fontId="5"/>
  </si>
  <si>
    <t>百万円／回</t>
  </si>
  <si>
    <t>61/40</t>
  </si>
  <si>
    <t>34/44</t>
  </si>
  <si>
    <t>3/1</t>
    <phoneticPr fontId="5"/>
  </si>
  <si>
    <t>-</t>
    <phoneticPr fontId="5"/>
  </si>
  <si>
    <t>-</t>
    <phoneticPr fontId="5"/>
  </si>
  <si>
    <t>-</t>
    <phoneticPr fontId="5"/>
  </si>
  <si>
    <t>-</t>
    <phoneticPr fontId="5"/>
  </si>
  <si>
    <t>長官官房総務課国際室</t>
    <rPh sb="0" eb="2">
      <t>チョウカン</t>
    </rPh>
    <rPh sb="2" eb="4">
      <t>カンボウ</t>
    </rPh>
    <phoneticPr fontId="5"/>
  </si>
  <si>
    <t>二国間情報交換会合及び国際情報共有ネットワーク等多国間連携の枠組みを活用し、原子力規制に係る最新情報・意見の収集・発信を行った。</t>
    <rPh sb="7" eb="9">
      <t>カイゴウ</t>
    </rPh>
    <rPh sb="9" eb="10">
      <t>オヨ</t>
    </rPh>
    <rPh sb="24" eb="27">
      <t>タコクカン</t>
    </rPh>
    <rPh sb="27" eb="29">
      <t>レンケイ</t>
    </rPh>
    <rPh sb="30" eb="32">
      <t>ワクグ</t>
    </rPh>
    <rPh sb="34" eb="36">
      <t>カツヨウ</t>
    </rPh>
    <phoneticPr fontId="5"/>
  </si>
  <si>
    <t>関連条約への対応、ＩＡＥＡ安全基準の策定・見直しや共同研究への参画等を通じて、国際機関との連携や諸外国規制機関との協力を進め、国際社会における原子力安全向上への貢献及び我が国の原子力規制の継続的改善につなげる。
その実施にあたっては、原子力規制庁全体でマネジメントし、継続的に二国間、多国間での議論や調整に適切に参画・情報収集するとともに、重要度に応じた原子力規制庁内における情報共有、フォローアップを徹底する。</t>
    <phoneticPr fontId="5"/>
  </si>
  <si>
    <t>諸外国原子力規制機関の協力を進め、二国間、多国間での会合等への参画を通じ、国際社会における原子力安全の向上や我が国の原子力規制の継続的改善に向け共有すべき情報・知見の収集、発信に努めた。これら事業を実施することにより、諸外国及び国際機関との連携・協力等を図ることができる。</t>
    <rPh sb="0" eb="3">
      <t>ショガイコク</t>
    </rPh>
    <rPh sb="3" eb="6">
      <t>ゲンシリョク</t>
    </rPh>
    <rPh sb="6" eb="8">
      <t>キセイ</t>
    </rPh>
    <rPh sb="8" eb="10">
      <t>キカン</t>
    </rPh>
    <rPh sb="11" eb="13">
      <t>キョウリョク</t>
    </rPh>
    <rPh sb="14" eb="15">
      <t>スス</t>
    </rPh>
    <rPh sb="17" eb="18">
      <t>ニ</t>
    </rPh>
    <rPh sb="18" eb="20">
      <t>コクカン</t>
    </rPh>
    <rPh sb="21" eb="24">
      <t>タコクカン</t>
    </rPh>
    <rPh sb="26" eb="28">
      <t>カイゴウ</t>
    </rPh>
    <rPh sb="28" eb="29">
      <t>トウ</t>
    </rPh>
    <rPh sb="31" eb="33">
      <t>サンカク</t>
    </rPh>
    <rPh sb="37" eb="39">
      <t>コクサイ</t>
    </rPh>
    <rPh sb="39" eb="41">
      <t>シャカイ</t>
    </rPh>
    <rPh sb="45" eb="48">
      <t>ゲンシリョク</t>
    </rPh>
    <rPh sb="48" eb="50">
      <t>アンゼン</t>
    </rPh>
    <rPh sb="51" eb="53">
      <t>コウジョウ</t>
    </rPh>
    <rPh sb="54" eb="55">
      <t>ワ</t>
    </rPh>
    <rPh sb="56" eb="57">
      <t>クニ</t>
    </rPh>
    <rPh sb="58" eb="61">
      <t>ゲンシリョク</t>
    </rPh>
    <rPh sb="61" eb="63">
      <t>キセイ</t>
    </rPh>
    <rPh sb="64" eb="67">
      <t>ケイゾクテキ</t>
    </rPh>
    <rPh sb="67" eb="69">
      <t>カイゼン</t>
    </rPh>
    <rPh sb="70" eb="71">
      <t>ム</t>
    </rPh>
    <rPh sb="83" eb="85">
      <t>シュウシュウ</t>
    </rPh>
    <rPh sb="86" eb="88">
      <t>ハッシン</t>
    </rPh>
    <rPh sb="89" eb="90">
      <t>ツト</t>
    </rPh>
    <rPh sb="96" eb="98">
      <t>ジギョウ</t>
    </rPh>
    <rPh sb="99" eb="101">
      <t>ジッシ</t>
    </rPh>
    <phoneticPr fontId="5"/>
  </si>
  <si>
    <t>コロナウィルスの世界的な規模の感染拡大により対面での会議開催が不可能となったための支出減であり、妥当である。</t>
    <rPh sb="8" eb="11">
      <t>セカイテキ</t>
    </rPh>
    <rPh sb="12" eb="14">
      <t>キボ</t>
    </rPh>
    <rPh sb="15" eb="17">
      <t>カンセン</t>
    </rPh>
    <rPh sb="17" eb="19">
      <t>カクダイ</t>
    </rPh>
    <rPh sb="22" eb="24">
      <t>タイメン</t>
    </rPh>
    <rPh sb="26" eb="28">
      <t>カイギ</t>
    </rPh>
    <rPh sb="28" eb="30">
      <t>カイサイ</t>
    </rPh>
    <rPh sb="31" eb="34">
      <t>フカノウ</t>
    </rPh>
    <rPh sb="41" eb="44">
      <t>シシュツゲン</t>
    </rPh>
    <rPh sb="48" eb="50">
      <t>ダトウ</t>
    </rPh>
    <phoneticPr fontId="5"/>
  </si>
  <si>
    <t>各国規制機関等との国際協力及び規制情報発信収集等のために構築したテレビ会議システムについては、米国ＮＲＣ等の海外の規制機関等との日常的な意見交換・情報交換のツールとして活用している。</t>
    <rPh sb="28" eb="30">
      <t>コウチク</t>
    </rPh>
    <rPh sb="35" eb="37">
      <t>カイギ</t>
    </rPh>
    <rPh sb="47" eb="49">
      <t>ベイコク</t>
    </rPh>
    <rPh sb="52" eb="53">
      <t>ナド</t>
    </rPh>
    <rPh sb="54" eb="56">
      <t>カイガイ</t>
    </rPh>
    <rPh sb="57" eb="59">
      <t>キセイ</t>
    </rPh>
    <rPh sb="59" eb="61">
      <t>キカン</t>
    </rPh>
    <rPh sb="61" eb="62">
      <t>トウ</t>
    </rPh>
    <rPh sb="64" eb="67">
      <t>ニチジョウテキ</t>
    </rPh>
    <rPh sb="68" eb="70">
      <t>イケン</t>
    </rPh>
    <rPh sb="70" eb="72">
      <t>コウカン</t>
    </rPh>
    <rPh sb="73" eb="75">
      <t>ジョウホウ</t>
    </rPh>
    <rPh sb="75" eb="77">
      <t>コウカン</t>
    </rPh>
    <rPh sb="84" eb="86">
      <t>カツヨウ</t>
    </rPh>
    <phoneticPr fontId="5"/>
  </si>
  <si>
    <t>A.ソフトバンク（株）</t>
  </si>
  <si>
    <t>回線利用料等：1百万円</t>
    <phoneticPr fontId="5"/>
  </si>
  <si>
    <t>テレビ会議システムの構築運営管理等に関するシステムサービス利用料等</t>
    <phoneticPr fontId="5"/>
  </si>
  <si>
    <t>ソフトバンク（株）</t>
  </si>
  <si>
    <t>移動通信サービスの提供、携帯端末の販売、固定通信サービスの提供、インターネット接続サービスの提供</t>
  </si>
  <si>
    <t>△</t>
  </si>
  <si>
    <t>5/13</t>
    <phoneticPr fontId="5"/>
  </si>
  <si>
    <t>×</t>
  </si>
  <si>
    <t>予定されていた会合開催数に到達しなかったものの、オンライン会議等の新たな手法を用いて、原子力規制に係る最新知識・情報の収集、発信及び情報交換に積極的に努め、我が国原子力規制の継続的改善に係る知見等の蓄積を着実に進めている。</t>
    <rPh sb="0" eb="2">
      <t>ヨテイ</t>
    </rPh>
    <rPh sb="7" eb="9">
      <t>カイゴウ</t>
    </rPh>
    <rPh sb="9" eb="12">
      <t>カイサイスウ</t>
    </rPh>
    <rPh sb="13" eb="15">
      <t>トウタツ</t>
    </rPh>
    <rPh sb="29" eb="31">
      <t>カイギ</t>
    </rPh>
    <rPh sb="31" eb="32">
      <t>トウ</t>
    </rPh>
    <rPh sb="33" eb="34">
      <t>アラ</t>
    </rPh>
    <rPh sb="36" eb="38">
      <t>シュホウ</t>
    </rPh>
    <rPh sb="39" eb="40">
      <t>モチ</t>
    </rPh>
    <rPh sb="43" eb="46">
      <t>ゲンシリョク</t>
    </rPh>
    <rPh sb="64" eb="65">
      <t>オヨ</t>
    </rPh>
    <rPh sb="71" eb="74">
      <t>セッキョクテキ</t>
    </rPh>
    <rPh sb="75" eb="76">
      <t>ツト</t>
    </rPh>
    <rPh sb="78" eb="79">
      <t>ワ</t>
    </rPh>
    <rPh sb="80" eb="81">
      <t>クニ</t>
    </rPh>
    <rPh sb="81" eb="84">
      <t>ゲンシリョク</t>
    </rPh>
    <rPh sb="84" eb="86">
      <t>キセイ</t>
    </rPh>
    <rPh sb="87" eb="90">
      <t>ケイゾクテキ</t>
    </rPh>
    <rPh sb="90" eb="92">
      <t>カイゼン</t>
    </rPh>
    <rPh sb="93" eb="94">
      <t>カカ</t>
    </rPh>
    <rPh sb="95" eb="97">
      <t>チケン</t>
    </rPh>
    <rPh sb="97" eb="98">
      <t>トウ</t>
    </rPh>
    <rPh sb="99" eb="101">
      <t>チクセキ</t>
    </rPh>
    <phoneticPr fontId="5"/>
  </si>
  <si>
    <t>コロナウィルスの世界的な規模の感染拡大により対面での会議開催が不可能となったため、活動実績は当初見込みを下回っている。</t>
    <rPh sb="52" eb="54">
      <t>シタマワ</t>
    </rPh>
    <phoneticPr fontId="5"/>
  </si>
  <si>
    <t>本事業は、我が国原子力安全の継続的な向上に向けた活動などの、原子力規制に取り組んでいる国（原子力規制委員会）が自ら実施する事業であり、地方自治体、民間等に委ねることは適切ではない。</t>
    <rPh sb="5" eb="6">
      <t>ワ</t>
    </rPh>
    <rPh sb="7" eb="8">
      <t>クニ</t>
    </rPh>
    <rPh sb="8" eb="11">
      <t>ゲンシリョク</t>
    </rPh>
    <rPh sb="11" eb="13">
      <t>アンゼン</t>
    </rPh>
    <rPh sb="14" eb="17">
      <t>ケイゾクテキ</t>
    </rPh>
    <rPh sb="18" eb="20">
      <t>コウジョウ</t>
    </rPh>
    <rPh sb="21" eb="22">
      <t>ム</t>
    </rPh>
    <rPh sb="24" eb="26">
      <t>カツドウ</t>
    </rPh>
    <phoneticPr fontId="5"/>
  </si>
  <si>
    <t>我が国の原子力規制の取組状況の海外発信、海外の最新規制情報の収集を図ることは、国民や社会のニーズを的確に反映している事業である。</t>
    <phoneticPr fontId="5"/>
  </si>
  <si>
    <t>我が国の原子力規制の取組状況の海外発信、海外の最新規制情報の収集を図ることは、我が国の原子力規制向上のため優先度が高い事業である。</t>
    <phoneticPr fontId="5"/>
  </si>
  <si>
    <t>本事業は、我が国原子力安全の継続的な向上に向けた活動などの、原子力規制に取り組んでいる国が自ら実施する事業であり、国が全額負担することは妥当である。</t>
    <phoneticPr fontId="5"/>
  </si>
  <si>
    <t>66/33</t>
    <phoneticPr fontId="5"/>
  </si>
  <si>
    <t>不用率が大きかったことについては、コロナウィルスの世界的な規模の感染拡大により対面での会議開催が不可能となったためであり、理由は概ね妥当と判断した。
整備された施設や成果物の活用のうち、各国規制機関等との国際協力及び規制情報発信収集等のためのシステム整備事業によって構築したテレビ会議システムについて、米国NRC等との海外の規制機関等との日常的な意見交換・情報交換のツールとして活用している。</t>
    <rPh sb="93" eb="95">
      <t>カッコク</t>
    </rPh>
    <rPh sb="95" eb="97">
      <t>キセイ</t>
    </rPh>
    <rPh sb="97" eb="99">
      <t>キカン</t>
    </rPh>
    <rPh sb="99" eb="100">
      <t>トウ</t>
    </rPh>
    <rPh sb="102" eb="104">
      <t>コクサイ</t>
    </rPh>
    <rPh sb="104" eb="106">
      <t>キョウリョク</t>
    </rPh>
    <rPh sb="106" eb="107">
      <t>オヨ</t>
    </rPh>
    <rPh sb="108" eb="110">
      <t>キセイ</t>
    </rPh>
    <rPh sb="110" eb="112">
      <t>ジョウホウ</t>
    </rPh>
    <rPh sb="112" eb="114">
      <t>ハッシン</t>
    </rPh>
    <rPh sb="114" eb="116">
      <t>シュウシュウ</t>
    </rPh>
    <rPh sb="116" eb="117">
      <t>トウ</t>
    </rPh>
    <rPh sb="125" eb="127">
      <t>セイビ</t>
    </rPh>
    <rPh sb="127" eb="129">
      <t>ジギョウ</t>
    </rPh>
    <rPh sb="133" eb="135">
      <t>コウチク</t>
    </rPh>
    <rPh sb="140" eb="142">
      <t>カイギ</t>
    </rPh>
    <rPh sb="151" eb="153">
      <t>ベイコク</t>
    </rPh>
    <rPh sb="156" eb="157">
      <t>トウ</t>
    </rPh>
    <rPh sb="159" eb="161">
      <t>カイガイ</t>
    </rPh>
    <rPh sb="162" eb="164">
      <t>キセイ</t>
    </rPh>
    <rPh sb="164" eb="166">
      <t>キカン</t>
    </rPh>
    <rPh sb="166" eb="167">
      <t>トウ</t>
    </rPh>
    <rPh sb="169" eb="172">
      <t>ニチジョウテキ</t>
    </rPh>
    <rPh sb="173" eb="175">
      <t>イケン</t>
    </rPh>
    <rPh sb="175" eb="177">
      <t>コウカン</t>
    </rPh>
    <rPh sb="178" eb="180">
      <t>ジョウホウ</t>
    </rPh>
    <rPh sb="180" eb="182">
      <t>コウカン</t>
    </rPh>
    <rPh sb="189" eb="191">
      <t>カツヨウ</t>
    </rPh>
    <phoneticPr fontId="5"/>
  </si>
  <si>
    <t>コロナウィルス感染拡大により対面実施での開催が延期されている会合等の多くについては、海外規制当局との間でも対面実施の重要性が改めて確認され、対面実施の方向で検討あるいは開催準備中である。見直し後の開催計画に沿った適切な規模での要求額を検討しており、我が国の原子力規制の向上を図るための検討に有用な情報の速やかな収集等によって、成果目標が引き続き確実に達成できるよう努める。</t>
    <rPh sb="7" eb="9">
      <t>カンセン</t>
    </rPh>
    <rPh sb="9" eb="11">
      <t>カクダイ</t>
    </rPh>
    <rPh sb="14" eb="16">
      <t>タイメン</t>
    </rPh>
    <rPh sb="16" eb="18">
      <t>ジッシ</t>
    </rPh>
    <rPh sb="20" eb="22">
      <t>カイサイ</t>
    </rPh>
    <rPh sb="23" eb="25">
      <t>エンキ</t>
    </rPh>
    <rPh sb="30" eb="32">
      <t>カイゴウ</t>
    </rPh>
    <rPh sb="32" eb="33">
      <t>トウ</t>
    </rPh>
    <rPh sb="34" eb="35">
      <t>オオ</t>
    </rPh>
    <rPh sb="42" eb="44">
      <t>カイガイ</t>
    </rPh>
    <rPh sb="44" eb="46">
      <t>キセイ</t>
    </rPh>
    <rPh sb="46" eb="48">
      <t>トウキョク</t>
    </rPh>
    <rPh sb="50" eb="51">
      <t>アイダ</t>
    </rPh>
    <rPh sb="53" eb="55">
      <t>タイメン</t>
    </rPh>
    <rPh sb="54" eb="55">
      <t>レンタイ</t>
    </rPh>
    <rPh sb="55" eb="57">
      <t>ジッシ</t>
    </rPh>
    <rPh sb="58" eb="61">
      <t>ジュウヨウセイ</t>
    </rPh>
    <rPh sb="62" eb="63">
      <t>アラタ</t>
    </rPh>
    <rPh sb="65" eb="67">
      <t>カクニン</t>
    </rPh>
    <rPh sb="70" eb="72">
      <t>タイメン</t>
    </rPh>
    <rPh sb="72" eb="74">
      <t>ジッシ</t>
    </rPh>
    <rPh sb="75" eb="77">
      <t>ホウコウ</t>
    </rPh>
    <rPh sb="78" eb="80">
      <t>ケントウ</t>
    </rPh>
    <rPh sb="84" eb="86">
      <t>カイサイ</t>
    </rPh>
    <rPh sb="86" eb="88">
      <t>ジュンビ</t>
    </rPh>
    <rPh sb="88" eb="89">
      <t>チュウ</t>
    </rPh>
    <rPh sb="93" eb="95">
      <t>ミナオ</t>
    </rPh>
    <rPh sb="96" eb="97">
      <t>ゴ</t>
    </rPh>
    <rPh sb="98" eb="100">
      <t>カイサイ</t>
    </rPh>
    <rPh sb="100" eb="102">
      <t>ケイカク</t>
    </rPh>
    <rPh sb="103" eb="104">
      <t>ソ</t>
    </rPh>
    <rPh sb="106" eb="108">
      <t>テキセツ</t>
    </rPh>
    <rPh sb="109" eb="111">
      <t>キボ</t>
    </rPh>
    <rPh sb="113" eb="116">
      <t>ヨウキュウガク</t>
    </rPh>
    <rPh sb="117" eb="119">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</si>
</sst>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17318</xdr:colOff>
      <xdr:row>749</xdr:row>
      <xdr:rowOff>17318</xdr:rowOff>
    </xdr:from>
    <xdr:to>
      <xdr:col>36</xdr:col>
      <xdr:colOff>36747</xdr:colOff>
      <xdr:row>754</xdr:row>
      <xdr:rowOff>145427</xdr:rowOff>
    </xdr:to>
    <xdr:sp macro="" textlink="">
      <xdr:nvSpPr>
        <xdr:cNvPr id="2" name="正方形/長方形 1"/>
        <xdr:cNvSpPr/>
      </xdr:nvSpPr>
      <xdr:spPr>
        <a:xfrm>
          <a:off x="4173682" y="49547318"/>
          <a:ext cx="3344520" cy="18599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600" b="1">
              <a:solidFill>
                <a:sysClr val="windowText" lastClr="000000"/>
              </a:solidFill>
            </a:rPr>
            <a:t>原子力規制委員会</a:t>
          </a:r>
          <a:endParaRPr kumimoji="1" lang="en-US" altLang="ja-JP" sz="1600" b="1">
            <a:solidFill>
              <a:sysClr val="windowText" lastClr="000000"/>
            </a:solidFill>
          </a:endParaRPr>
        </a:p>
        <a:p>
          <a:pPr algn="ctr"/>
          <a:r>
            <a:rPr kumimoji="1" lang="ja-JP" altLang="en-US" sz="1600" b="1">
              <a:solidFill>
                <a:sysClr val="windowText" lastClr="000000"/>
              </a:solidFill>
            </a:rPr>
            <a:t>５百万円</a:t>
          </a:r>
          <a:endParaRPr kumimoji="1" lang="en-US" altLang="ja-JP" sz="1600" b="1">
            <a:solidFill>
              <a:sysClr val="windowText" lastClr="000000"/>
            </a:solidFill>
          </a:endParaRPr>
        </a:p>
      </xdr:txBody>
    </xdr:sp>
    <xdr:clientData/>
  </xdr:twoCellAnchor>
  <xdr:twoCellAnchor>
    <xdr:from>
      <xdr:col>20</xdr:col>
      <xdr:colOff>69273</xdr:colOff>
      <xdr:row>754</xdr:row>
      <xdr:rowOff>225137</xdr:rowOff>
    </xdr:from>
    <xdr:to>
      <xdr:col>36</xdr:col>
      <xdr:colOff>44255</xdr:colOff>
      <xdr:row>757</xdr:row>
      <xdr:rowOff>70066</xdr:rowOff>
    </xdr:to>
    <xdr:sp macro="" textlink="">
      <xdr:nvSpPr>
        <xdr:cNvPr id="3" name="大かっこ 2"/>
        <xdr:cNvSpPr/>
      </xdr:nvSpPr>
      <xdr:spPr>
        <a:xfrm>
          <a:off x="4225637" y="51486955"/>
          <a:ext cx="3300073" cy="8840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t>　諸外国原子力規制機関（日米、日仏、日英等の二国間、国際原子力規制者会議、西欧原子力規制者会合等）との規制情報交換等、及び原子力規制情報の収集及び知識の普及</a:t>
          </a:r>
        </a:p>
      </xdr:txBody>
    </xdr:sp>
    <xdr:clientData/>
  </xdr:twoCellAnchor>
  <xdr:twoCellAnchor>
    <xdr:from>
      <xdr:col>17</xdr:col>
      <xdr:colOff>17318</xdr:colOff>
      <xdr:row>759</xdr:row>
      <xdr:rowOff>2197</xdr:rowOff>
    </xdr:from>
    <xdr:to>
      <xdr:col>38</xdr:col>
      <xdr:colOff>180748</xdr:colOff>
      <xdr:row>760</xdr:row>
      <xdr:rowOff>93734</xdr:rowOff>
    </xdr:to>
    <xdr:sp macro="" textlink="">
      <xdr:nvSpPr>
        <xdr:cNvPr id="4" name="フリーフォーム 3"/>
        <xdr:cNvSpPr/>
      </xdr:nvSpPr>
      <xdr:spPr>
        <a:xfrm>
          <a:off x="3550227" y="52995833"/>
          <a:ext cx="4527612" cy="437901"/>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201353</xdr:colOff>
      <xdr:row>757</xdr:row>
      <xdr:rowOff>51956</xdr:rowOff>
    </xdr:from>
    <xdr:to>
      <xdr:col>27</xdr:col>
      <xdr:colOff>203470</xdr:colOff>
      <xdr:row>758</xdr:row>
      <xdr:rowOff>337977</xdr:rowOff>
    </xdr:to>
    <xdr:cxnSp macro="">
      <xdr:nvCxnSpPr>
        <xdr:cNvPr id="5" name="直線矢印コネクタ 4"/>
        <xdr:cNvCxnSpPr/>
      </xdr:nvCxnSpPr>
      <xdr:spPr>
        <a:xfrm>
          <a:off x="5812444" y="52352865"/>
          <a:ext cx="2117" cy="63238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46759</xdr:colOff>
      <xdr:row>760</xdr:row>
      <xdr:rowOff>121228</xdr:rowOff>
    </xdr:from>
    <xdr:to>
      <xdr:col>45</xdr:col>
      <xdr:colOff>0</xdr:colOff>
      <xdr:row>763</xdr:row>
      <xdr:rowOff>82816</xdr:rowOff>
    </xdr:to>
    <xdr:sp macro="" textlink="">
      <xdr:nvSpPr>
        <xdr:cNvPr id="6" name="正方形/長方形 5"/>
        <xdr:cNvSpPr/>
      </xdr:nvSpPr>
      <xdr:spPr>
        <a:xfrm>
          <a:off x="6647584" y="53985103"/>
          <a:ext cx="2353541" cy="1018863"/>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事務費</a:t>
          </a:r>
          <a:endParaRPr kumimoji="1" lang="en-US" altLang="ja-JP"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４百万円</a:t>
          </a:r>
          <a:endParaRPr kumimoji="1" lang="en-US" altLang="ja-JP"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（資料翻訳費、消耗品費等を含む）</a:t>
          </a:r>
          <a:endParaRPr kumimoji="1" lang="en-US" altLang="ja-JP" sz="10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11</xdr:col>
      <xdr:colOff>103910</xdr:colOff>
      <xdr:row>761</xdr:row>
      <xdr:rowOff>17319</xdr:rowOff>
    </xdr:from>
    <xdr:to>
      <xdr:col>22</xdr:col>
      <xdr:colOff>201214</xdr:colOff>
      <xdr:row>763</xdr:row>
      <xdr:rowOff>33441</xdr:rowOff>
    </xdr:to>
    <xdr:sp macro="" textlink="">
      <xdr:nvSpPr>
        <xdr:cNvPr id="7" name="正方形/長方形 6"/>
        <xdr:cNvSpPr/>
      </xdr:nvSpPr>
      <xdr:spPr>
        <a:xfrm>
          <a:off x="2389910" y="53703683"/>
          <a:ext cx="2383304" cy="708849"/>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Ａ：ソフトバンク（株）</a:t>
          </a:r>
          <a:endParaRPr kumimoji="1" lang="en-US" altLang="ja-JP"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１百万円</a:t>
          </a:r>
        </a:p>
      </xdr:txBody>
    </xdr:sp>
    <xdr:clientData/>
  </xdr:twoCellAnchor>
  <xdr:twoCellAnchor>
    <xdr:from>
      <xdr:col>12</xdr:col>
      <xdr:colOff>190500</xdr:colOff>
      <xdr:row>760</xdr:row>
      <xdr:rowOff>86591</xdr:rowOff>
    </xdr:from>
    <xdr:to>
      <xdr:col>21</xdr:col>
      <xdr:colOff>110522</xdr:colOff>
      <xdr:row>761</xdr:row>
      <xdr:rowOff>9853</xdr:rowOff>
    </xdr:to>
    <xdr:sp macro="" textlink="">
      <xdr:nvSpPr>
        <xdr:cNvPr id="8" name="テキスト ボックス 7"/>
        <xdr:cNvSpPr txBox="1"/>
      </xdr:nvSpPr>
      <xdr:spPr>
        <a:xfrm>
          <a:off x="2684318" y="53426591"/>
          <a:ext cx="1790386" cy="269626"/>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少額随意契約</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B158" zoomScale="80" zoomScaleNormal="75" zoomScaleSheetLayoutView="80"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713</v>
      </c>
      <c r="AK2" s="206"/>
      <c r="AL2" s="206"/>
      <c r="AM2" s="206"/>
      <c r="AN2" s="98" t="s">
        <v>407</v>
      </c>
      <c r="AO2" s="206">
        <v>20</v>
      </c>
      <c r="AP2" s="206"/>
      <c r="AQ2" s="206"/>
      <c r="AR2" s="99" t="s">
        <v>712</v>
      </c>
      <c r="AS2" s="207">
        <v>2</v>
      </c>
      <c r="AT2" s="207"/>
      <c r="AU2" s="207"/>
      <c r="AV2" s="98" t="str">
        <f>IF(AW2="","","-")</f>
        <v/>
      </c>
      <c r="AW2" s="394"/>
      <c r="AX2" s="394"/>
    </row>
    <row r="3" spans="1:50" ht="21" customHeight="1" thickBot="1" x14ac:dyDescent="0.2">
      <c r="A3" s="519" t="s">
        <v>705</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719</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750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715</v>
      </c>
      <c r="H5" s="555"/>
      <c r="I5" s="555"/>
      <c r="J5" s="555"/>
      <c r="K5" s="555"/>
      <c r="L5" s="555"/>
      <c r="M5" s="556" t="s">
        <v>66</v>
      </c>
      <c r="N5" s="557"/>
      <c r="O5" s="557"/>
      <c r="P5" s="557"/>
      <c r="Q5" s="557"/>
      <c r="R5" s="558"/>
      <c r="S5" s="559" t="s">
        <v>517</v>
      </c>
      <c r="T5" s="555"/>
      <c r="U5" s="555"/>
      <c r="V5" s="555"/>
      <c r="W5" s="555"/>
      <c r="X5" s="560"/>
      <c r="Y5" s="713" t="s">
        <v>3</v>
      </c>
      <c r="Z5" s="714"/>
      <c r="AA5" s="714"/>
      <c r="AB5" s="714"/>
      <c r="AC5" s="714"/>
      <c r="AD5" s="715"/>
      <c r="AE5" s="716" t="s">
        <v>769</v>
      </c>
      <c r="AF5" s="716"/>
      <c r="AG5" s="716"/>
      <c r="AH5" s="716"/>
      <c r="AI5" s="716"/>
      <c r="AJ5" s="716"/>
      <c r="AK5" s="716"/>
      <c r="AL5" s="716"/>
      <c r="AM5" s="716"/>
      <c r="AN5" s="716"/>
      <c r="AO5" s="716"/>
      <c r="AP5" s="717"/>
      <c r="AQ5" s="718" t="s">
        <v>716</v>
      </c>
      <c r="AR5" s="719"/>
      <c r="AS5" s="719"/>
      <c r="AT5" s="719"/>
      <c r="AU5" s="719"/>
      <c r="AV5" s="719"/>
      <c r="AW5" s="719"/>
      <c r="AX5" s="720"/>
    </row>
    <row r="6" spans="1:50" ht="39" customHeight="1" x14ac:dyDescent="0.15">
      <c r="A6" s="723" t="s">
        <v>4</v>
      </c>
      <c r="B6" s="724"/>
      <c r="C6" s="724"/>
      <c r="D6" s="724"/>
      <c r="E6" s="724"/>
      <c r="F6" s="724"/>
      <c r="G6" s="871" t="str">
        <f>入力規則等!F39</f>
        <v>エネルギー対策特別会計電源開発促進勘定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エネルギー対策</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720</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702</v>
      </c>
      <c r="AE12" s="298"/>
      <c r="AF12" s="298"/>
      <c r="AG12" s="298"/>
      <c r="AH12" s="298"/>
      <c r="AI12" s="298"/>
      <c r="AJ12" s="299"/>
      <c r="AK12" s="303" t="s">
        <v>706</v>
      </c>
      <c r="AL12" s="298"/>
      <c r="AM12" s="298"/>
      <c r="AN12" s="298"/>
      <c r="AO12" s="298"/>
      <c r="AP12" s="298"/>
      <c r="AQ12" s="299"/>
      <c r="AR12" s="303" t="s">
        <v>707</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114</v>
      </c>
      <c r="Q13" s="164"/>
      <c r="R13" s="164"/>
      <c r="S13" s="164"/>
      <c r="T13" s="164"/>
      <c r="U13" s="164"/>
      <c r="V13" s="165"/>
      <c r="W13" s="163">
        <v>72</v>
      </c>
      <c r="X13" s="164"/>
      <c r="Y13" s="164"/>
      <c r="Z13" s="164"/>
      <c r="AA13" s="164"/>
      <c r="AB13" s="164"/>
      <c r="AC13" s="165"/>
      <c r="AD13" s="163">
        <v>67</v>
      </c>
      <c r="AE13" s="164"/>
      <c r="AF13" s="164"/>
      <c r="AG13" s="164"/>
      <c r="AH13" s="164"/>
      <c r="AI13" s="164"/>
      <c r="AJ13" s="165"/>
      <c r="AK13" s="163">
        <v>66</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c r="Q14" s="164"/>
      <c r="R14" s="164"/>
      <c r="S14" s="164"/>
      <c r="T14" s="164"/>
      <c r="U14" s="164"/>
      <c r="V14" s="165"/>
      <c r="W14" s="163"/>
      <c r="X14" s="164"/>
      <c r="Y14" s="164"/>
      <c r="Z14" s="164"/>
      <c r="AA14" s="164"/>
      <c r="AB14" s="164"/>
      <c r="AC14" s="165"/>
      <c r="AD14" s="163"/>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c r="Q15" s="164"/>
      <c r="R15" s="164"/>
      <c r="S15" s="164"/>
      <c r="T15" s="164"/>
      <c r="U15" s="164"/>
      <c r="V15" s="165"/>
      <c r="W15" s="163"/>
      <c r="X15" s="164"/>
      <c r="Y15" s="164"/>
      <c r="Z15" s="164"/>
      <c r="AA15" s="164"/>
      <c r="AB15" s="164"/>
      <c r="AC15" s="165"/>
      <c r="AD15" s="163"/>
      <c r="AE15" s="164"/>
      <c r="AF15" s="164"/>
      <c r="AG15" s="164"/>
      <c r="AH15" s="164"/>
      <c r="AI15" s="164"/>
      <c r="AJ15" s="165"/>
      <c r="AK15" s="163"/>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c r="Q16" s="164"/>
      <c r="R16" s="164"/>
      <c r="S16" s="164"/>
      <c r="T16" s="164"/>
      <c r="U16" s="164"/>
      <c r="V16" s="165"/>
      <c r="W16" s="163"/>
      <c r="X16" s="164"/>
      <c r="Y16" s="164"/>
      <c r="Z16" s="164"/>
      <c r="AA16" s="164"/>
      <c r="AB16" s="164"/>
      <c r="AC16" s="165"/>
      <c r="AD16" s="163"/>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c r="Q17" s="164"/>
      <c r="R17" s="164"/>
      <c r="S17" s="164"/>
      <c r="T17" s="164"/>
      <c r="U17" s="164"/>
      <c r="V17" s="165"/>
      <c r="W17" s="163"/>
      <c r="X17" s="164"/>
      <c r="Y17" s="164"/>
      <c r="Z17" s="164"/>
      <c r="AA17" s="164"/>
      <c r="AB17" s="164"/>
      <c r="AC17" s="165"/>
      <c r="AD17" s="163"/>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114</v>
      </c>
      <c r="Q18" s="170"/>
      <c r="R18" s="170"/>
      <c r="S18" s="170"/>
      <c r="T18" s="170"/>
      <c r="U18" s="170"/>
      <c r="V18" s="171"/>
      <c r="W18" s="169">
        <f>SUM(W13:AC17)</f>
        <v>72</v>
      </c>
      <c r="X18" s="170"/>
      <c r="Y18" s="170"/>
      <c r="Z18" s="170"/>
      <c r="AA18" s="170"/>
      <c r="AB18" s="170"/>
      <c r="AC18" s="171"/>
      <c r="AD18" s="169">
        <f>SUM(AD13:AJ17)</f>
        <v>67</v>
      </c>
      <c r="AE18" s="170"/>
      <c r="AF18" s="170"/>
      <c r="AG18" s="170"/>
      <c r="AH18" s="170"/>
      <c r="AI18" s="170"/>
      <c r="AJ18" s="171"/>
      <c r="AK18" s="169">
        <f>SUM(AK13:AQ17)</f>
        <v>66</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63</v>
      </c>
      <c r="Q19" s="164"/>
      <c r="R19" s="164"/>
      <c r="S19" s="164"/>
      <c r="T19" s="164"/>
      <c r="U19" s="164"/>
      <c r="V19" s="165"/>
      <c r="W19" s="163">
        <v>48</v>
      </c>
      <c r="X19" s="164"/>
      <c r="Y19" s="164"/>
      <c r="Z19" s="164"/>
      <c r="AA19" s="164"/>
      <c r="AB19" s="164"/>
      <c r="AC19" s="165"/>
      <c r="AD19" s="163">
        <v>5</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0.55263157894736847</v>
      </c>
      <c r="Q20" s="535"/>
      <c r="R20" s="535"/>
      <c r="S20" s="535"/>
      <c r="T20" s="535"/>
      <c r="U20" s="535"/>
      <c r="V20" s="535"/>
      <c r="W20" s="535">
        <f t="shared" ref="W20" si="0">IF(W18=0, "-", SUM(W19)/W18)</f>
        <v>0.66666666666666663</v>
      </c>
      <c r="X20" s="535"/>
      <c r="Y20" s="535"/>
      <c r="Z20" s="535"/>
      <c r="AA20" s="535"/>
      <c r="AB20" s="535"/>
      <c r="AC20" s="535"/>
      <c r="AD20" s="535">
        <f t="shared" ref="AD20" si="1">IF(AD18=0, "-", SUM(AD19)/AD18)</f>
        <v>7.4626865671641784E-2</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0.55263157894736847</v>
      </c>
      <c r="Q21" s="535"/>
      <c r="R21" s="535"/>
      <c r="S21" s="535"/>
      <c r="T21" s="535"/>
      <c r="U21" s="535"/>
      <c r="V21" s="535"/>
      <c r="W21" s="535">
        <f t="shared" ref="W21" si="2">IF(W19=0, "-", SUM(W19)/SUM(W13,W14))</f>
        <v>0.66666666666666663</v>
      </c>
      <c r="X21" s="535"/>
      <c r="Y21" s="535"/>
      <c r="Z21" s="535"/>
      <c r="AA21" s="535"/>
      <c r="AB21" s="535"/>
      <c r="AC21" s="535"/>
      <c r="AD21" s="535">
        <f t="shared" ref="AD21" si="3">IF(AD19=0, "-", SUM(AD19)/SUM(AD13,AD14))</f>
        <v>7.4626865671641784E-2</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710</v>
      </c>
      <c r="B22" s="139"/>
      <c r="C22" s="139"/>
      <c r="D22" s="139"/>
      <c r="E22" s="139"/>
      <c r="F22" s="140"/>
      <c r="G22" s="129" t="s">
        <v>333</v>
      </c>
      <c r="H22" s="130"/>
      <c r="I22" s="130"/>
      <c r="J22" s="130"/>
      <c r="K22" s="130"/>
      <c r="L22" s="130"/>
      <c r="M22" s="130"/>
      <c r="N22" s="130"/>
      <c r="O22" s="131"/>
      <c r="P22" s="147" t="s">
        <v>708</v>
      </c>
      <c r="Q22" s="130"/>
      <c r="R22" s="130"/>
      <c r="S22" s="130"/>
      <c r="T22" s="130"/>
      <c r="U22" s="130"/>
      <c r="V22" s="131"/>
      <c r="W22" s="147" t="s">
        <v>709</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66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66</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c r="AR31" s="178"/>
      <c r="AS31" s="179" t="s">
        <v>233</v>
      </c>
      <c r="AT31" s="202"/>
      <c r="AU31" s="271"/>
      <c r="AV31" s="271"/>
      <c r="AW31" s="375" t="s">
        <v>179</v>
      </c>
      <c r="AX31" s="376"/>
    </row>
    <row r="32" spans="1:50" ht="23.25" customHeight="1" x14ac:dyDescent="0.15">
      <c r="A32" s="511"/>
      <c r="B32" s="509"/>
      <c r="C32" s="509"/>
      <c r="D32" s="509"/>
      <c r="E32" s="509"/>
      <c r="F32" s="510"/>
      <c r="G32" s="536" t="s">
        <v>751</v>
      </c>
      <c r="H32" s="537"/>
      <c r="I32" s="537"/>
      <c r="J32" s="537"/>
      <c r="K32" s="537"/>
      <c r="L32" s="537"/>
      <c r="M32" s="537"/>
      <c r="N32" s="537"/>
      <c r="O32" s="538"/>
      <c r="P32" s="191" t="s">
        <v>751</v>
      </c>
      <c r="Q32" s="191"/>
      <c r="R32" s="191"/>
      <c r="S32" s="191"/>
      <c r="T32" s="191"/>
      <c r="U32" s="191"/>
      <c r="V32" s="191"/>
      <c r="W32" s="191"/>
      <c r="X32" s="233"/>
      <c r="Y32" s="339" t="s">
        <v>12</v>
      </c>
      <c r="Z32" s="545"/>
      <c r="AA32" s="546"/>
      <c r="AB32" s="547" t="s">
        <v>752</v>
      </c>
      <c r="AC32" s="547"/>
      <c r="AD32" s="547"/>
      <c r="AE32" s="363" t="s">
        <v>753</v>
      </c>
      <c r="AF32" s="364"/>
      <c r="AG32" s="364"/>
      <c r="AH32" s="364"/>
      <c r="AI32" s="363" t="s">
        <v>754</v>
      </c>
      <c r="AJ32" s="364"/>
      <c r="AK32" s="364"/>
      <c r="AL32" s="364"/>
      <c r="AM32" s="363" t="s">
        <v>753</v>
      </c>
      <c r="AN32" s="364"/>
      <c r="AO32" s="364"/>
      <c r="AP32" s="364"/>
      <c r="AQ32" s="166" t="s">
        <v>754</v>
      </c>
      <c r="AR32" s="167"/>
      <c r="AS32" s="167"/>
      <c r="AT32" s="168"/>
      <c r="AU32" s="364" t="s">
        <v>753</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755</v>
      </c>
      <c r="AC33" s="518"/>
      <c r="AD33" s="518"/>
      <c r="AE33" s="363" t="s">
        <v>754</v>
      </c>
      <c r="AF33" s="364"/>
      <c r="AG33" s="364"/>
      <c r="AH33" s="364"/>
      <c r="AI33" s="363" t="s">
        <v>753</v>
      </c>
      <c r="AJ33" s="364"/>
      <c r="AK33" s="364"/>
      <c r="AL33" s="364"/>
      <c r="AM33" s="363" t="s">
        <v>753</v>
      </c>
      <c r="AN33" s="364"/>
      <c r="AO33" s="364"/>
      <c r="AP33" s="364"/>
      <c r="AQ33" s="166" t="s">
        <v>753</v>
      </c>
      <c r="AR33" s="167"/>
      <c r="AS33" s="167"/>
      <c r="AT33" s="168"/>
      <c r="AU33" s="364" t="s">
        <v>753</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754</v>
      </c>
      <c r="AF34" s="364"/>
      <c r="AG34" s="364"/>
      <c r="AH34" s="364"/>
      <c r="AI34" s="363" t="s">
        <v>756</v>
      </c>
      <c r="AJ34" s="364"/>
      <c r="AK34" s="364"/>
      <c r="AL34" s="364"/>
      <c r="AM34" s="363" t="s">
        <v>753</v>
      </c>
      <c r="AN34" s="364"/>
      <c r="AO34" s="364"/>
      <c r="AP34" s="364"/>
      <c r="AQ34" s="166" t="s">
        <v>757</v>
      </c>
      <c r="AR34" s="167"/>
      <c r="AS34" s="167"/>
      <c r="AT34" s="168"/>
      <c r="AU34" s="364" t="s">
        <v>756</v>
      </c>
      <c r="AV34" s="364"/>
      <c r="AW34" s="364"/>
      <c r="AX34" s="365"/>
    </row>
    <row r="35" spans="1:51" ht="23.25" customHeight="1" x14ac:dyDescent="0.15">
      <c r="A35" s="891" t="s">
        <v>381</v>
      </c>
      <c r="B35" s="892"/>
      <c r="C35" s="892"/>
      <c r="D35" s="892"/>
      <c r="E35" s="892"/>
      <c r="F35" s="893"/>
      <c r="G35" s="897" t="s">
        <v>753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703</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6"/>
      <c r="B82" s="843"/>
      <c r="C82" s="548"/>
      <c r="D82" s="548"/>
      <c r="E82" s="548"/>
      <c r="F82" s="549"/>
      <c r="G82" s="497" t="s">
        <v>723</v>
      </c>
      <c r="H82" s="497"/>
      <c r="I82" s="497"/>
      <c r="J82" s="497"/>
      <c r="K82" s="497"/>
      <c r="L82" s="497"/>
      <c r="M82" s="497"/>
      <c r="N82" s="497"/>
      <c r="O82" s="497"/>
      <c r="P82" s="497"/>
      <c r="Q82" s="497"/>
      <c r="R82" s="497"/>
      <c r="S82" s="497"/>
      <c r="T82" s="497"/>
      <c r="U82" s="497"/>
      <c r="V82" s="497"/>
      <c r="W82" s="497"/>
      <c r="X82" s="497"/>
      <c r="Y82" s="497"/>
      <c r="Z82" s="497"/>
      <c r="AA82" s="748"/>
      <c r="AB82" s="496" t="s">
        <v>770</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724</v>
      </c>
      <c r="H87" s="191"/>
      <c r="I87" s="191"/>
      <c r="J87" s="191"/>
      <c r="K87" s="191"/>
      <c r="L87" s="191"/>
      <c r="M87" s="191"/>
      <c r="N87" s="191"/>
      <c r="O87" s="233"/>
      <c r="P87" s="191" t="s">
        <v>725</v>
      </c>
      <c r="Q87" s="795"/>
      <c r="R87" s="795"/>
      <c r="S87" s="795"/>
      <c r="T87" s="795"/>
      <c r="U87" s="795"/>
      <c r="V87" s="795"/>
      <c r="W87" s="795"/>
      <c r="X87" s="796"/>
      <c r="Y87" s="751" t="s">
        <v>62</v>
      </c>
      <c r="Z87" s="752"/>
      <c r="AA87" s="753"/>
      <c r="AB87" s="547" t="s">
        <v>726</v>
      </c>
      <c r="AC87" s="547"/>
      <c r="AD87" s="547"/>
      <c r="AE87" s="363">
        <v>40</v>
      </c>
      <c r="AF87" s="364"/>
      <c r="AG87" s="364"/>
      <c r="AH87" s="364"/>
      <c r="AI87" s="363">
        <v>44</v>
      </c>
      <c r="AJ87" s="364"/>
      <c r="AK87" s="364"/>
      <c r="AL87" s="364"/>
      <c r="AM87" s="363">
        <v>13</v>
      </c>
      <c r="AN87" s="364"/>
      <c r="AO87" s="364"/>
      <c r="AP87" s="364"/>
      <c r="AQ87" s="166"/>
      <c r="AR87" s="167"/>
      <c r="AS87" s="167"/>
      <c r="AT87" s="168"/>
      <c r="AU87" s="364"/>
      <c r="AV87" s="364"/>
      <c r="AW87" s="364"/>
      <c r="AX87" s="365"/>
      <c r="AY87">
        <f t="shared" si="10"/>
        <v>1</v>
      </c>
    </row>
    <row r="88" spans="1:60" ht="23.25"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726</v>
      </c>
      <c r="AC88" s="518"/>
      <c r="AD88" s="518"/>
      <c r="AE88" s="363">
        <v>38</v>
      </c>
      <c r="AF88" s="364"/>
      <c r="AG88" s="364"/>
      <c r="AH88" s="364"/>
      <c r="AI88" s="363">
        <v>33</v>
      </c>
      <c r="AJ88" s="364"/>
      <c r="AK88" s="364"/>
      <c r="AL88" s="364"/>
      <c r="AM88" s="363">
        <v>26</v>
      </c>
      <c r="AN88" s="364"/>
      <c r="AO88" s="364"/>
      <c r="AP88" s="364"/>
      <c r="AQ88" s="166"/>
      <c r="AR88" s="167"/>
      <c r="AS88" s="167"/>
      <c r="AT88" s="168"/>
      <c r="AU88" s="364"/>
      <c r="AV88" s="364"/>
      <c r="AW88" s="364"/>
      <c r="AX88" s="365"/>
      <c r="AY88">
        <f t="shared" si="10"/>
        <v>1</v>
      </c>
      <c r="AZ88" s="10"/>
      <c r="BA88" s="10"/>
      <c r="BB88" s="10"/>
      <c r="BC88" s="10"/>
    </row>
    <row r="89" spans="1:60" ht="23.2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f>AE87/AE88*100</f>
        <v>105.26315789473684</v>
      </c>
      <c r="AF89" s="372"/>
      <c r="AG89" s="372"/>
      <c r="AH89" s="372"/>
      <c r="AI89" s="371">
        <f>AI87/AI88*100</f>
        <v>133.33333333333331</v>
      </c>
      <c r="AJ89" s="372"/>
      <c r="AK89" s="372"/>
      <c r="AL89" s="372"/>
      <c r="AM89" s="371">
        <f>AM87/AM88*100</f>
        <v>50</v>
      </c>
      <c r="AN89" s="372"/>
      <c r="AO89" s="372"/>
      <c r="AP89" s="372"/>
      <c r="AQ89" s="166"/>
      <c r="AR89" s="167"/>
      <c r="AS89" s="167"/>
      <c r="AT89" s="168"/>
      <c r="AU89" s="364"/>
      <c r="AV89" s="364"/>
      <c r="AW89" s="364"/>
      <c r="AX89" s="36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544</v>
      </c>
      <c r="AV100" s="921"/>
      <c r="AW100" s="921"/>
      <c r="AX100" s="923"/>
    </row>
    <row r="101" spans="1:60" ht="23.25" customHeight="1" x14ac:dyDescent="0.15">
      <c r="A101" s="487"/>
      <c r="B101" s="488"/>
      <c r="C101" s="488"/>
      <c r="D101" s="488"/>
      <c r="E101" s="488"/>
      <c r="F101" s="489"/>
      <c r="G101" s="191" t="s">
        <v>727</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758</v>
      </c>
      <c r="AC101" s="547"/>
      <c r="AD101" s="547"/>
      <c r="AE101" s="358">
        <v>40</v>
      </c>
      <c r="AF101" s="358"/>
      <c r="AG101" s="358"/>
      <c r="AH101" s="358"/>
      <c r="AI101" s="358">
        <v>44</v>
      </c>
      <c r="AJ101" s="358"/>
      <c r="AK101" s="358"/>
      <c r="AL101" s="358"/>
      <c r="AM101" s="358">
        <v>13</v>
      </c>
      <c r="AN101" s="358"/>
      <c r="AO101" s="358"/>
      <c r="AP101" s="358"/>
      <c r="AQ101" s="358"/>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758</v>
      </c>
      <c r="AC102" s="547"/>
      <c r="AD102" s="547"/>
      <c r="AE102" s="358">
        <v>38</v>
      </c>
      <c r="AF102" s="358"/>
      <c r="AG102" s="358"/>
      <c r="AH102" s="358"/>
      <c r="AI102" s="358">
        <v>33</v>
      </c>
      <c r="AJ102" s="358"/>
      <c r="AK102" s="358"/>
      <c r="AL102" s="358"/>
      <c r="AM102" s="358">
        <v>26</v>
      </c>
      <c r="AN102" s="358"/>
      <c r="AO102" s="358"/>
      <c r="AP102" s="358"/>
      <c r="AQ102" s="358">
        <v>33</v>
      </c>
      <c r="AR102" s="358"/>
      <c r="AS102" s="358"/>
      <c r="AT102" s="358"/>
      <c r="AU102" s="371"/>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544</v>
      </c>
      <c r="AV103" s="361"/>
      <c r="AW103" s="361"/>
      <c r="AX103" s="362"/>
      <c r="AY103">
        <f>COUNTA($G$104)</f>
        <v>1</v>
      </c>
    </row>
    <row r="104" spans="1:60" ht="23.25" hidden="1" customHeight="1" x14ac:dyDescent="0.15">
      <c r="A104" s="487"/>
      <c r="B104" s="488"/>
      <c r="C104" s="488"/>
      <c r="D104" s="488"/>
      <c r="E104" s="488"/>
      <c r="F104" s="489"/>
      <c r="G104" s="191" t="s">
        <v>728</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758</v>
      </c>
      <c r="AC104" s="468"/>
      <c r="AD104" s="469"/>
      <c r="AE104" s="358">
        <v>1</v>
      </c>
      <c r="AF104" s="358"/>
      <c r="AG104" s="358"/>
      <c r="AH104" s="358"/>
      <c r="AI104" s="358" t="s">
        <v>752</v>
      </c>
      <c r="AJ104" s="358"/>
      <c r="AK104" s="358"/>
      <c r="AL104" s="358"/>
      <c r="AM104" s="358" t="s">
        <v>753</v>
      </c>
      <c r="AN104" s="358"/>
      <c r="AO104" s="358"/>
      <c r="AP104" s="358"/>
      <c r="AQ104" s="358"/>
      <c r="AR104" s="358"/>
      <c r="AS104" s="358"/>
      <c r="AT104" s="358"/>
      <c r="AU104" s="358"/>
      <c r="AV104" s="358"/>
      <c r="AW104" s="358"/>
      <c r="AX104" s="359"/>
      <c r="AY104">
        <f>$AY$103</f>
        <v>1</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758</v>
      </c>
      <c r="AC105" s="404"/>
      <c r="AD105" s="405"/>
      <c r="AE105" s="358">
        <v>5</v>
      </c>
      <c r="AF105" s="358"/>
      <c r="AG105" s="358"/>
      <c r="AH105" s="358"/>
      <c r="AI105" s="358" t="s">
        <v>752</v>
      </c>
      <c r="AJ105" s="358"/>
      <c r="AK105" s="358"/>
      <c r="AL105" s="358"/>
      <c r="AM105" s="358" t="s">
        <v>752</v>
      </c>
      <c r="AN105" s="358"/>
      <c r="AO105" s="358"/>
      <c r="AP105" s="358"/>
      <c r="AQ105" s="358" t="s">
        <v>759</v>
      </c>
      <c r="AR105" s="358"/>
      <c r="AS105" s="358"/>
      <c r="AT105" s="358"/>
      <c r="AU105" s="358" t="s">
        <v>754</v>
      </c>
      <c r="AV105" s="358"/>
      <c r="AW105" s="358"/>
      <c r="AX105" s="359"/>
      <c r="AY105">
        <f>$AY$103</f>
        <v>1</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544</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544</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544</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545</v>
      </c>
      <c r="AR115" s="337"/>
      <c r="AS115" s="337"/>
      <c r="AT115" s="337"/>
      <c r="AU115" s="337"/>
      <c r="AV115" s="337"/>
      <c r="AW115" s="337"/>
      <c r="AX115" s="338"/>
    </row>
    <row r="116" spans="1:51" ht="23.25" customHeight="1" x14ac:dyDescent="0.15">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760</v>
      </c>
      <c r="AC116" s="301"/>
      <c r="AD116" s="302"/>
      <c r="AE116" s="358">
        <v>3</v>
      </c>
      <c r="AF116" s="358"/>
      <c r="AG116" s="358"/>
      <c r="AH116" s="358"/>
      <c r="AI116" s="358">
        <v>1</v>
      </c>
      <c r="AJ116" s="358"/>
      <c r="AK116" s="358"/>
      <c r="AL116" s="358"/>
      <c r="AM116" s="358">
        <v>1</v>
      </c>
      <c r="AN116" s="358"/>
      <c r="AO116" s="358"/>
      <c r="AP116" s="358"/>
      <c r="AQ116" s="363"/>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761</v>
      </c>
      <c r="AC117" s="343"/>
      <c r="AD117" s="344"/>
      <c r="AE117" s="306" t="s">
        <v>762</v>
      </c>
      <c r="AF117" s="306"/>
      <c r="AG117" s="306"/>
      <c r="AH117" s="306"/>
      <c r="AI117" s="306" t="s">
        <v>763</v>
      </c>
      <c r="AJ117" s="306"/>
      <c r="AK117" s="306"/>
      <c r="AL117" s="306"/>
      <c r="AM117" s="306" t="s">
        <v>781</v>
      </c>
      <c r="AN117" s="306"/>
      <c r="AO117" s="306"/>
      <c r="AP117" s="306"/>
      <c r="AQ117" s="306" t="s">
        <v>789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545</v>
      </c>
      <c r="AR118" s="337"/>
      <c r="AS118" s="337"/>
      <c r="AT118" s="337"/>
      <c r="AU118" s="337"/>
      <c r="AV118" s="337"/>
      <c r="AW118" s="337"/>
      <c r="AX118" s="338"/>
      <c r="AY118" s="92">
        <f>IF(SUBSTITUTE(SUBSTITUTE($G$119,"／",""),"　","")="",0,1)</f>
        <v>1</v>
      </c>
    </row>
    <row r="119" spans="1:51" ht="23.25" hidden="1" customHeight="1" x14ac:dyDescent="0.15">
      <c r="A119" s="292"/>
      <c r="B119" s="293"/>
      <c r="C119" s="293"/>
      <c r="D119" s="293"/>
      <c r="E119" s="293"/>
      <c r="F119" s="294"/>
      <c r="G119" s="351" t="s">
        <v>742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760</v>
      </c>
      <c r="AC119" s="301"/>
      <c r="AD119" s="302"/>
      <c r="AE119" s="358">
        <v>3</v>
      </c>
      <c r="AF119" s="358"/>
      <c r="AG119" s="358"/>
      <c r="AH119" s="358"/>
      <c r="AI119" s="358" t="s">
        <v>756</v>
      </c>
      <c r="AJ119" s="358"/>
      <c r="AK119" s="358"/>
      <c r="AL119" s="358"/>
      <c r="AM119" s="358" t="s">
        <v>753</v>
      </c>
      <c r="AN119" s="358"/>
      <c r="AO119" s="358"/>
      <c r="AP119" s="358"/>
      <c r="AQ119" s="358"/>
      <c r="AR119" s="358"/>
      <c r="AS119" s="358"/>
      <c r="AT119" s="358"/>
      <c r="AU119" s="358"/>
      <c r="AV119" s="358"/>
      <c r="AW119" s="358"/>
      <c r="AX119" s="359"/>
      <c r="AY119">
        <f>$AY$118</f>
        <v>1</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761</v>
      </c>
      <c r="AC120" s="343"/>
      <c r="AD120" s="344"/>
      <c r="AE120" s="306" t="s">
        <v>764</v>
      </c>
      <c r="AF120" s="306"/>
      <c r="AG120" s="306"/>
      <c r="AH120" s="306"/>
      <c r="AI120" s="306" t="s">
        <v>754</v>
      </c>
      <c r="AJ120" s="306"/>
      <c r="AK120" s="306"/>
      <c r="AL120" s="306"/>
      <c r="AM120" s="306" t="s">
        <v>753</v>
      </c>
      <c r="AN120" s="306"/>
      <c r="AO120" s="306"/>
      <c r="AP120" s="306"/>
      <c r="AQ120" s="306" t="s">
        <v>753</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545</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360</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545</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545</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702</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88"/>
      <c r="B134" s="253"/>
      <c r="C134" s="252"/>
      <c r="D134" s="253"/>
      <c r="E134" s="252"/>
      <c r="F134" s="314"/>
      <c r="G134" s="232" t="s">
        <v>753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765</v>
      </c>
      <c r="AC134" s="224"/>
      <c r="AD134" s="224"/>
      <c r="AE134" s="266" t="s">
        <v>766</v>
      </c>
      <c r="AF134" s="167"/>
      <c r="AG134" s="167"/>
      <c r="AH134" s="167"/>
      <c r="AI134" s="266" t="s">
        <v>753</v>
      </c>
      <c r="AJ134" s="167"/>
      <c r="AK134" s="167"/>
      <c r="AL134" s="167"/>
      <c r="AM134" s="266" t="s">
        <v>753</v>
      </c>
      <c r="AN134" s="167"/>
      <c r="AO134" s="167"/>
      <c r="AP134" s="167"/>
      <c r="AQ134" s="266" t="s">
        <v>753</v>
      </c>
      <c r="AR134" s="167"/>
      <c r="AS134" s="167"/>
      <c r="AT134" s="167"/>
      <c r="AU134" s="266" t="s">
        <v>753</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753</v>
      </c>
      <c r="AC135" s="175"/>
      <c r="AD135" s="175"/>
      <c r="AE135" s="266" t="s">
        <v>753</v>
      </c>
      <c r="AF135" s="167"/>
      <c r="AG135" s="167"/>
      <c r="AH135" s="167"/>
      <c r="AI135" s="266" t="s">
        <v>754</v>
      </c>
      <c r="AJ135" s="167"/>
      <c r="AK135" s="167"/>
      <c r="AL135" s="167"/>
      <c r="AM135" s="266" t="s">
        <v>767</v>
      </c>
      <c r="AN135" s="167"/>
      <c r="AO135" s="167"/>
      <c r="AP135" s="167"/>
      <c r="AQ135" s="266" t="s">
        <v>753</v>
      </c>
      <c r="AR135" s="167"/>
      <c r="AS135" s="167"/>
      <c r="AT135" s="167"/>
      <c r="AU135" s="266" t="s">
        <v>768</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702</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702</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702</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702</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61.5" customHeight="1" x14ac:dyDescent="0.15">
      <c r="A154" s="988"/>
      <c r="B154" s="253"/>
      <c r="C154" s="252"/>
      <c r="D154" s="253"/>
      <c r="E154" s="252"/>
      <c r="F154" s="314"/>
      <c r="G154" s="232" t="s">
        <v>732</v>
      </c>
      <c r="H154" s="191"/>
      <c r="I154" s="191"/>
      <c r="J154" s="191"/>
      <c r="K154" s="191"/>
      <c r="L154" s="191"/>
      <c r="M154" s="191"/>
      <c r="N154" s="191"/>
      <c r="O154" s="191"/>
      <c r="P154" s="233"/>
      <c r="Q154" s="190" t="s">
        <v>733</v>
      </c>
      <c r="R154" s="191"/>
      <c r="S154" s="191"/>
      <c r="T154" s="191"/>
      <c r="U154" s="191"/>
      <c r="V154" s="191"/>
      <c r="W154" s="191"/>
      <c r="X154" s="191"/>
      <c r="Y154" s="191"/>
      <c r="Z154" s="191"/>
      <c r="AA154" s="915"/>
      <c r="AB154" s="256" t="s">
        <v>511</v>
      </c>
      <c r="AC154" s="257"/>
      <c r="AD154" s="257"/>
      <c r="AE154" s="262" t="s">
        <v>771</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61.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39.7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734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39.7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772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23.2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23.2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23.2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702</v>
      </c>
      <c r="AN192" s="199"/>
      <c r="AO192" s="199"/>
      <c r="AP192" s="200"/>
      <c r="AQ192" s="267" t="s">
        <v>232</v>
      </c>
      <c r="AR192" s="268"/>
      <c r="AS192" s="268"/>
      <c r="AT192" s="269"/>
      <c r="AU192" s="279" t="s">
        <v>248</v>
      </c>
      <c r="AV192" s="279"/>
      <c r="AW192" s="279"/>
      <c r="AX192" s="280"/>
      <c r="AY192">
        <f>COUNTA($G$194)</f>
        <v>0</v>
      </c>
    </row>
    <row r="193" spans="1:51" ht="23.2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23.2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23.2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23.2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702</v>
      </c>
      <c r="AN196" s="199"/>
      <c r="AO196" s="199"/>
      <c r="AP196" s="200"/>
      <c r="AQ196" s="267" t="s">
        <v>232</v>
      </c>
      <c r="AR196" s="268"/>
      <c r="AS196" s="268"/>
      <c r="AT196" s="269"/>
      <c r="AU196" s="279" t="s">
        <v>248</v>
      </c>
      <c r="AV196" s="279"/>
      <c r="AW196" s="279"/>
      <c r="AX196" s="280"/>
      <c r="AY196">
        <f>COUNTA($G$198)</f>
        <v>0</v>
      </c>
    </row>
    <row r="197" spans="1:51" ht="23.2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23.2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23.2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23.2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702</v>
      </c>
      <c r="AN200" s="199"/>
      <c r="AO200" s="199"/>
      <c r="AP200" s="200"/>
      <c r="AQ200" s="267" t="s">
        <v>232</v>
      </c>
      <c r="AR200" s="268"/>
      <c r="AS200" s="268"/>
      <c r="AT200" s="269"/>
      <c r="AU200" s="279" t="s">
        <v>248</v>
      </c>
      <c r="AV200" s="279"/>
      <c r="AW200" s="279"/>
      <c r="AX200" s="280"/>
      <c r="AY200">
        <f>COUNTA($G$202)</f>
        <v>0</v>
      </c>
    </row>
    <row r="201" spans="1:51" ht="23.2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23.2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23.2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23.2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702</v>
      </c>
      <c r="AN204" s="199"/>
      <c r="AO204" s="199"/>
      <c r="AP204" s="200"/>
      <c r="AQ204" s="267" t="s">
        <v>232</v>
      </c>
      <c r="AR204" s="268"/>
      <c r="AS204" s="268"/>
      <c r="AT204" s="269"/>
      <c r="AU204" s="279" t="s">
        <v>248</v>
      </c>
      <c r="AV204" s="279"/>
      <c r="AW204" s="279"/>
      <c r="AX204" s="280"/>
      <c r="AY204">
        <f>COUNTA($G$206)</f>
        <v>0</v>
      </c>
    </row>
    <row r="205" spans="1:51" ht="23.2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23.2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23.2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23.2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702</v>
      </c>
      <c r="AN208" s="199"/>
      <c r="AO208" s="199"/>
      <c r="AP208" s="200"/>
      <c r="AQ208" s="267" t="s">
        <v>232</v>
      </c>
      <c r="AR208" s="268"/>
      <c r="AS208" s="268"/>
      <c r="AT208" s="269"/>
      <c r="AU208" s="279" t="s">
        <v>248</v>
      </c>
      <c r="AV208" s="279"/>
      <c r="AW208" s="279"/>
      <c r="AX208" s="280"/>
      <c r="AY208">
        <f>COUNTA($G$210)</f>
        <v>0</v>
      </c>
    </row>
    <row r="209" spans="1:51" ht="23.2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23.2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23.2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3.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3.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3.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3.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3.2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3.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3.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3.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3.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3.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3.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3.2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3.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3.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3.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3.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3.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3.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3.2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3.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702</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702</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702</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702</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702</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702</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702</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702</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702</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702</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1.7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702</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702</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702</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702</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702</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674</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546</v>
      </c>
      <c r="AJ431" s="214"/>
      <c r="AK431" s="214"/>
      <c r="AL431" s="215"/>
      <c r="AM431" s="214" t="s">
        <v>547</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546</v>
      </c>
      <c r="AJ436" s="214"/>
      <c r="AK436" s="214"/>
      <c r="AL436" s="215"/>
      <c r="AM436" s="214" t="s">
        <v>547</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546</v>
      </c>
      <c r="AJ441" s="214"/>
      <c r="AK441" s="214"/>
      <c r="AL441" s="215"/>
      <c r="AM441" s="214" t="s">
        <v>547</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546</v>
      </c>
      <c r="AJ446" s="214"/>
      <c r="AK446" s="214"/>
      <c r="AL446" s="215"/>
      <c r="AM446" s="214" t="s">
        <v>547</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546</v>
      </c>
      <c r="AJ451" s="214"/>
      <c r="AK451" s="214"/>
      <c r="AL451" s="215"/>
      <c r="AM451" s="214" t="s">
        <v>547</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546</v>
      </c>
      <c r="AJ456" s="214"/>
      <c r="AK456" s="214"/>
      <c r="AL456" s="215"/>
      <c r="AM456" s="214" t="s">
        <v>547</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546</v>
      </c>
      <c r="AJ461" s="214"/>
      <c r="AK461" s="214"/>
      <c r="AL461" s="215"/>
      <c r="AM461" s="214" t="s">
        <v>547</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546</v>
      </c>
      <c r="AJ466" s="214"/>
      <c r="AK466" s="214"/>
      <c r="AL466" s="215"/>
      <c r="AM466" s="214" t="s">
        <v>547</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546</v>
      </c>
      <c r="AJ471" s="214"/>
      <c r="AK471" s="214"/>
      <c r="AL471" s="215"/>
      <c r="AM471" s="214" t="s">
        <v>547</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546</v>
      </c>
      <c r="AJ476" s="214"/>
      <c r="AK476" s="214"/>
      <c r="AL476" s="215"/>
      <c r="AM476" s="214" t="s">
        <v>547</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546</v>
      </c>
      <c r="AJ485" s="214"/>
      <c r="AK485" s="214"/>
      <c r="AL485" s="215"/>
      <c r="AM485" s="214" t="s">
        <v>547</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546</v>
      </c>
      <c r="AJ490" s="214"/>
      <c r="AK490" s="214"/>
      <c r="AL490" s="215"/>
      <c r="AM490" s="214" t="s">
        <v>547</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546</v>
      </c>
      <c r="AJ495" s="214"/>
      <c r="AK495" s="214"/>
      <c r="AL495" s="215"/>
      <c r="AM495" s="214" t="s">
        <v>547</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546</v>
      </c>
      <c r="AJ500" s="214"/>
      <c r="AK500" s="214"/>
      <c r="AL500" s="215"/>
      <c r="AM500" s="214" t="s">
        <v>547</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546</v>
      </c>
      <c r="AJ505" s="214"/>
      <c r="AK505" s="214"/>
      <c r="AL505" s="215"/>
      <c r="AM505" s="214" t="s">
        <v>547</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546</v>
      </c>
      <c r="AJ510" s="214"/>
      <c r="AK510" s="214"/>
      <c r="AL510" s="215"/>
      <c r="AM510" s="214" t="s">
        <v>547</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546</v>
      </c>
      <c r="AJ515" s="214"/>
      <c r="AK515" s="214"/>
      <c r="AL515" s="215"/>
      <c r="AM515" s="214" t="s">
        <v>547</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546</v>
      </c>
      <c r="AJ520" s="214"/>
      <c r="AK520" s="214"/>
      <c r="AL520" s="215"/>
      <c r="AM520" s="214" t="s">
        <v>547</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546</v>
      </c>
      <c r="AJ525" s="214"/>
      <c r="AK525" s="214"/>
      <c r="AL525" s="215"/>
      <c r="AM525" s="214" t="s">
        <v>547</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546</v>
      </c>
      <c r="AJ530" s="214"/>
      <c r="AK530" s="214"/>
      <c r="AL530" s="215"/>
      <c r="AM530" s="214" t="s">
        <v>547</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546</v>
      </c>
      <c r="AJ539" s="214"/>
      <c r="AK539" s="214"/>
      <c r="AL539" s="215"/>
      <c r="AM539" s="214" t="s">
        <v>547</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546</v>
      </c>
      <c r="AJ544" s="214"/>
      <c r="AK544" s="214"/>
      <c r="AL544" s="215"/>
      <c r="AM544" s="214" t="s">
        <v>547</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546</v>
      </c>
      <c r="AJ549" s="214"/>
      <c r="AK549" s="214"/>
      <c r="AL549" s="215"/>
      <c r="AM549" s="214" t="s">
        <v>547</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546</v>
      </c>
      <c r="AJ554" s="214"/>
      <c r="AK554" s="214"/>
      <c r="AL554" s="215"/>
      <c r="AM554" s="214" t="s">
        <v>547</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546</v>
      </c>
      <c r="AJ559" s="214"/>
      <c r="AK559" s="214"/>
      <c r="AL559" s="215"/>
      <c r="AM559" s="214" t="s">
        <v>547</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546</v>
      </c>
      <c r="AJ564" s="214"/>
      <c r="AK564" s="214"/>
      <c r="AL564" s="215"/>
      <c r="AM564" s="214" t="s">
        <v>547</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546</v>
      </c>
      <c r="AJ569" s="214"/>
      <c r="AK569" s="214"/>
      <c r="AL569" s="215"/>
      <c r="AM569" s="214" t="s">
        <v>547</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546</v>
      </c>
      <c r="AJ574" s="214"/>
      <c r="AK574" s="214"/>
      <c r="AL574" s="215"/>
      <c r="AM574" s="214" t="s">
        <v>547</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546</v>
      </c>
      <c r="AJ579" s="214"/>
      <c r="AK579" s="214"/>
      <c r="AL579" s="215"/>
      <c r="AM579" s="214" t="s">
        <v>547</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546</v>
      </c>
      <c r="AJ584" s="214"/>
      <c r="AK584" s="214"/>
      <c r="AL584" s="215"/>
      <c r="AM584" s="214" t="s">
        <v>547</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546</v>
      </c>
      <c r="AJ593" s="214"/>
      <c r="AK593" s="214"/>
      <c r="AL593" s="215"/>
      <c r="AM593" s="214" t="s">
        <v>547</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546</v>
      </c>
      <c r="AJ598" s="214"/>
      <c r="AK598" s="214"/>
      <c r="AL598" s="215"/>
      <c r="AM598" s="214" t="s">
        <v>547</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546</v>
      </c>
      <c r="AJ603" s="214"/>
      <c r="AK603" s="214"/>
      <c r="AL603" s="215"/>
      <c r="AM603" s="214" t="s">
        <v>547</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546</v>
      </c>
      <c r="AJ608" s="214"/>
      <c r="AK608" s="214"/>
      <c r="AL608" s="215"/>
      <c r="AM608" s="214" t="s">
        <v>547</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546</v>
      </c>
      <c r="AJ613" s="214"/>
      <c r="AK613" s="214"/>
      <c r="AL613" s="215"/>
      <c r="AM613" s="214" t="s">
        <v>547</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546</v>
      </c>
      <c r="AJ618" s="214"/>
      <c r="AK618" s="214"/>
      <c r="AL618" s="215"/>
      <c r="AM618" s="214" t="s">
        <v>547</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546</v>
      </c>
      <c r="AJ623" s="214"/>
      <c r="AK623" s="214"/>
      <c r="AL623" s="215"/>
      <c r="AM623" s="214" t="s">
        <v>547</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546</v>
      </c>
      <c r="AJ628" s="214"/>
      <c r="AK628" s="214"/>
      <c r="AL628" s="215"/>
      <c r="AM628" s="214" t="s">
        <v>547</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546</v>
      </c>
      <c r="AJ633" s="214"/>
      <c r="AK633" s="214"/>
      <c r="AL633" s="215"/>
      <c r="AM633" s="214" t="s">
        <v>547</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546</v>
      </c>
      <c r="AJ638" s="214"/>
      <c r="AK638" s="214"/>
      <c r="AL638" s="215"/>
      <c r="AM638" s="214" t="s">
        <v>547</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546</v>
      </c>
      <c r="AJ647" s="214"/>
      <c r="AK647" s="214"/>
      <c r="AL647" s="215"/>
      <c r="AM647" s="214" t="s">
        <v>547</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546</v>
      </c>
      <c r="AJ652" s="214"/>
      <c r="AK652" s="214"/>
      <c r="AL652" s="215"/>
      <c r="AM652" s="214" t="s">
        <v>547</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546</v>
      </c>
      <c r="AJ657" s="214"/>
      <c r="AK657" s="214"/>
      <c r="AL657" s="215"/>
      <c r="AM657" s="214" t="s">
        <v>547</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546</v>
      </c>
      <c r="AJ662" s="214"/>
      <c r="AK662" s="214"/>
      <c r="AL662" s="215"/>
      <c r="AM662" s="214" t="s">
        <v>547</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546</v>
      </c>
      <c r="AJ667" s="214"/>
      <c r="AK667" s="214"/>
      <c r="AL667" s="215"/>
      <c r="AM667" s="214" t="s">
        <v>547</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546</v>
      </c>
      <c r="AJ672" s="214"/>
      <c r="AK672" s="214"/>
      <c r="AL672" s="215"/>
      <c r="AM672" s="214" t="s">
        <v>547</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546</v>
      </c>
      <c r="AJ677" s="214"/>
      <c r="AK677" s="214"/>
      <c r="AL677" s="215"/>
      <c r="AM677" s="214" t="s">
        <v>547</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546</v>
      </c>
      <c r="AJ682" s="214"/>
      <c r="AK682" s="214"/>
      <c r="AL682" s="215"/>
      <c r="AM682" s="214" t="s">
        <v>547</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546</v>
      </c>
      <c r="AJ687" s="214"/>
      <c r="AK687" s="214"/>
      <c r="AL687" s="215"/>
      <c r="AM687" s="214" t="s">
        <v>547</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546</v>
      </c>
      <c r="AJ692" s="214"/>
      <c r="AK692" s="214"/>
      <c r="AL692" s="215"/>
      <c r="AM692" s="214" t="s">
        <v>547</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8.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718</v>
      </c>
      <c r="AE702" s="890"/>
      <c r="AF702" s="890"/>
      <c r="AG702" s="879" t="s">
        <v>786</v>
      </c>
      <c r="AH702" s="880"/>
      <c r="AI702" s="880"/>
      <c r="AJ702" s="880"/>
      <c r="AK702" s="880"/>
      <c r="AL702" s="880"/>
      <c r="AM702" s="880"/>
      <c r="AN702" s="880"/>
      <c r="AO702" s="880"/>
      <c r="AP702" s="880"/>
      <c r="AQ702" s="880"/>
      <c r="AR702" s="880"/>
      <c r="AS702" s="880"/>
      <c r="AT702" s="880"/>
      <c r="AU702" s="880"/>
      <c r="AV702" s="880"/>
      <c r="AW702" s="880"/>
      <c r="AX702" s="881"/>
    </row>
    <row r="703" spans="1:51" ht="69"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718</v>
      </c>
      <c r="AE703" s="185"/>
      <c r="AF703" s="185"/>
      <c r="AG703" s="663" t="s">
        <v>785</v>
      </c>
      <c r="AH703" s="664"/>
      <c r="AI703" s="664"/>
      <c r="AJ703" s="664"/>
      <c r="AK703" s="664"/>
      <c r="AL703" s="664"/>
      <c r="AM703" s="664"/>
      <c r="AN703" s="664"/>
      <c r="AO703" s="664"/>
      <c r="AP703" s="664"/>
      <c r="AQ703" s="664"/>
      <c r="AR703" s="664"/>
      <c r="AS703" s="664"/>
      <c r="AT703" s="664"/>
      <c r="AU703" s="664"/>
      <c r="AV703" s="664"/>
      <c r="AW703" s="664"/>
      <c r="AX703" s="665"/>
    </row>
    <row r="704" spans="1:51" ht="62.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718</v>
      </c>
      <c r="AE704" s="582"/>
      <c r="AF704" s="582"/>
      <c r="AG704" s="424" t="s">
        <v>787</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c r="AE705" s="732"/>
      <c r="AF705" s="732"/>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85.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718</v>
      </c>
      <c r="AE708" s="667"/>
      <c r="AF708" s="667"/>
      <c r="AG708" s="522" t="s">
        <v>788</v>
      </c>
      <c r="AH708" s="523"/>
      <c r="AI708" s="523"/>
      <c r="AJ708" s="523"/>
      <c r="AK708" s="523"/>
      <c r="AL708" s="523"/>
      <c r="AM708" s="523"/>
      <c r="AN708" s="523"/>
      <c r="AO708" s="523"/>
      <c r="AP708" s="523"/>
      <c r="AQ708" s="523"/>
      <c r="AR708" s="523"/>
      <c r="AS708" s="523"/>
      <c r="AT708" s="523"/>
      <c r="AU708" s="523"/>
      <c r="AV708" s="523"/>
      <c r="AW708" s="523"/>
      <c r="AX708" s="524"/>
    </row>
    <row r="709" spans="1:50" ht="59.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718</v>
      </c>
      <c r="AE709" s="185"/>
      <c r="AF709" s="185"/>
      <c r="AG709" s="663" t="s">
        <v>736</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737</v>
      </c>
      <c r="AE710" s="185"/>
      <c r="AF710" s="185"/>
      <c r="AG710" s="663" t="s">
        <v>738</v>
      </c>
      <c r="AH710" s="664"/>
      <c r="AI710" s="664"/>
      <c r="AJ710" s="664"/>
      <c r="AK710" s="664"/>
      <c r="AL710" s="664"/>
      <c r="AM710" s="664"/>
      <c r="AN710" s="664"/>
      <c r="AO710" s="664"/>
      <c r="AP710" s="664"/>
      <c r="AQ710" s="664"/>
      <c r="AR710" s="664"/>
      <c r="AS710" s="664"/>
      <c r="AT710" s="664"/>
      <c r="AU710" s="664"/>
      <c r="AV710" s="664"/>
      <c r="AW710" s="664"/>
      <c r="AX710" s="665"/>
    </row>
    <row r="711" spans="1:50" ht="49.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718</v>
      </c>
      <c r="AE711" s="185"/>
      <c r="AF711" s="185"/>
      <c r="AG711" s="663" t="s">
        <v>739</v>
      </c>
      <c r="AH711" s="664"/>
      <c r="AI711" s="664"/>
      <c r="AJ711" s="664"/>
      <c r="AK711" s="664"/>
      <c r="AL711" s="664"/>
      <c r="AM711" s="664"/>
      <c r="AN711" s="664"/>
      <c r="AO711" s="664"/>
      <c r="AP711" s="664"/>
      <c r="AQ711" s="664"/>
      <c r="AR711" s="664"/>
      <c r="AS711" s="664"/>
      <c r="AT711" s="664"/>
      <c r="AU711" s="664"/>
      <c r="AV711" s="664"/>
      <c r="AW711" s="664"/>
      <c r="AX711" s="665"/>
    </row>
    <row r="712" spans="1:50" ht="4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782</v>
      </c>
      <c r="AE712" s="582"/>
      <c r="AF712" s="582"/>
      <c r="AG712" s="590" t="s">
        <v>773</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737</v>
      </c>
      <c r="AE713" s="185"/>
      <c r="AF713" s="186"/>
      <c r="AG713" s="663" t="s">
        <v>738</v>
      </c>
      <c r="AH713" s="664"/>
      <c r="AI713" s="664"/>
      <c r="AJ713" s="664"/>
      <c r="AK713" s="664"/>
      <c r="AL713" s="664"/>
      <c r="AM713" s="664"/>
      <c r="AN713" s="664"/>
      <c r="AO713" s="664"/>
      <c r="AP713" s="664"/>
      <c r="AQ713" s="664"/>
      <c r="AR713" s="664"/>
      <c r="AS713" s="664"/>
      <c r="AT713" s="664"/>
      <c r="AU713" s="664"/>
      <c r="AV713" s="664"/>
      <c r="AW713" s="664"/>
      <c r="AX713" s="665"/>
    </row>
    <row r="714" spans="1:50" ht="4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718</v>
      </c>
      <c r="AE714" s="588"/>
      <c r="AF714" s="589"/>
      <c r="AG714" s="688" t="s">
        <v>741</v>
      </c>
      <c r="AH714" s="689"/>
      <c r="AI714" s="689"/>
      <c r="AJ714" s="689"/>
      <c r="AK714" s="689"/>
      <c r="AL714" s="689"/>
      <c r="AM714" s="689"/>
      <c r="AN714" s="689"/>
      <c r="AO714" s="689"/>
      <c r="AP714" s="689"/>
      <c r="AQ714" s="689"/>
      <c r="AR714" s="689"/>
      <c r="AS714" s="689"/>
      <c r="AT714" s="689"/>
      <c r="AU714" s="689"/>
      <c r="AV714" s="689"/>
      <c r="AW714" s="689"/>
      <c r="AX714" s="690"/>
    </row>
    <row r="715" spans="1:50" ht="69"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780</v>
      </c>
      <c r="AE715" s="667"/>
      <c r="AF715" s="773"/>
      <c r="AG715" s="522" t="s">
        <v>783</v>
      </c>
      <c r="AH715" s="523"/>
      <c r="AI715" s="523"/>
      <c r="AJ715" s="523"/>
      <c r="AK715" s="523"/>
      <c r="AL715" s="523"/>
      <c r="AM715" s="523"/>
      <c r="AN715" s="523"/>
      <c r="AO715" s="523"/>
      <c r="AP715" s="523"/>
      <c r="AQ715" s="523"/>
      <c r="AR715" s="523"/>
      <c r="AS715" s="523"/>
      <c r="AT715" s="523"/>
      <c r="AU715" s="523"/>
      <c r="AV715" s="523"/>
      <c r="AW715" s="523"/>
      <c r="AX715" s="524"/>
    </row>
    <row r="716" spans="1:50" ht="54.7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718</v>
      </c>
      <c r="AE716" s="755"/>
      <c r="AF716" s="755"/>
      <c r="AG716" s="663" t="s">
        <v>740</v>
      </c>
      <c r="AH716" s="664"/>
      <c r="AI716" s="664"/>
      <c r="AJ716" s="664"/>
      <c r="AK716" s="664"/>
      <c r="AL716" s="664"/>
      <c r="AM716" s="664"/>
      <c r="AN716" s="664"/>
      <c r="AO716" s="664"/>
      <c r="AP716" s="664"/>
      <c r="AQ716" s="664"/>
      <c r="AR716" s="664"/>
      <c r="AS716" s="664"/>
      <c r="AT716" s="664"/>
      <c r="AU716" s="664"/>
      <c r="AV716" s="664"/>
      <c r="AW716" s="664"/>
      <c r="AX716" s="665"/>
    </row>
    <row r="717" spans="1:50" ht="48.7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780</v>
      </c>
      <c r="AE717" s="185"/>
      <c r="AF717" s="185"/>
      <c r="AG717" s="663" t="s">
        <v>784</v>
      </c>
      <c r="AH717" s="664"/>
      <c r="AI717" s="664"/>
      <c r="AJ717" s="664"/>
      <c r="AK717" s="664"/>
      <c r="AL717" s="664"/>
      <c r="AM717" s="664"/>
      <c r="AN717" s="664"/>
      <c r="AO717" s="664"/>
      <c r="AP717" s="664"/>
      <c r="AQ717" s="664"/>
      <c r="AR717" s="664"/>
      <c r="AS717" s="664"/>
      <c r="AT717" s="664"/>
      <c r="AU717" s="664"/>
      <c r="AV717" s="664"/>
      <c r="AW717" s="664"/>
      <c r="AX717" s="665"/>
    </row>
    <row r="718" spans="1:50" ht="80.2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718</v>
      </c>
      <c r="AE718" s="185"/>
      <c r="AF718" s="185"/>
      <c r="AG718" s="193" t="s">
        <v>774</v>
      </c>
      <c r="AH718" s="194"/>
      <c r="AI718" s="194"/>
      <c r="AJ718" s="194"/>
      <c r="AK718" s="194"/>
      <c r="AL718" s="194"/>
      <c r="AM718" s="194"/>
      <c r="AN718" s="194"/>
      <c r="AO718" s="194"/>
      <c r="AP718" s="194"/>
      <c r="AQ718" s="194"/>
      <c r="AR718" s="194"/>
      <c r="AS718" s="194"/>
      <c r="AT718" s="194"/>
      <c r="AU718" s="194"/>
      <c r="AV718" s="194"/>
      <c r="AW718" s="194"/>
      <c r="AX718" s="195"/>
    </row>
    <row r="719" spans="1:50" ht="41.25" hidden="1"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hidden="1"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790</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791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675</v>
      </c>
      <c r="B737" s="158"/>
      <c r="C737" s="158"/>
      <c r="D737" s="159"/>
      <c r="E737" s="105" t="s">
        <v>743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744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745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548</v>
      </c>
      <c r="B746" s="109"/>
      <c r="C746" s="109"/>
      <c r="D746" s="109"/>
      <c r="E746" s="112" t="s">
        <v>719</v>
      </c>
      <c r="F746" s="113"/>
      <c r="G746" s="113"/>
      <c r="H746" s="100" t="str">
        <f>IF(E746="","","-")</f>
        <v>-</v>
      </c>
      <c r="I746" s="113"/>
      <c r="J746" s="113"/>
      <c r="K746" s="100" t="str">
        <f>IF(I746="","","-")</f>
        <v/>
      </c>
      <c r="L746" s="104">
        <v>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719</v>
      </c>
      <c r="F747" s="113"/>
      <c r="G747" s="113"/>
      <c r="H747" s="100" t="str">
        <f>IF(E747="","","-")</f>
        <v>-</v>
      </c>
      <c r="I747" s="113"/>
      <c r="J747" s="113"/>
      <c r="K747" s="100" t="str">
        <f>IF(I747="","","-")</f>
        <v/>
      </c>
      <c r="L747" s="104">
        <v>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thickBo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775</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51" customHeight="1" x14ac:dyDescent="0.15">
      <c r="A789" s="552"/>
      <c r="B789" s="759"/>
      <c r="C789" s="759"/>
      <c r="D789" s="759"/>
      <c r="E789" s="759"/>
      <c r="F789" s="760"/>
      <c r="G789" s="445" t="s">
        <v>776</v>
      </c>
      <c r="H789" s="446"/>
      <c r="I789" s="446"/>
      <c r="J789" s="446"/>
      <c r="K789" s="447"/>
      <c r="L789" s="448" t="s">
        <v>777</v>
      </c>
      <c r="M789" s="449"/>
      <c r="N789" s="449"/>
      <c r="O789" s="449"/>
      <c r="P789" s="449"/>
      <c r="Q789" s="449"/>
      <c r="R789" s="449"/>
      <c r="S789" s="449"/>
      <c r="T789" s="449"/>
      <c r="U789" s="449"/>
      <c r="V789" s="449"/>
      <c r="W789" s="449"/>
      <c r="X789" s="450"/>
      <c r="Y789" s="451">
        <v>1</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64.5" customHeight="1" x14ac:dyDescent="0.15">
      <c r="A845" s="401">
        <v>1</v>
      </c>
      <c r="B845" s="401">
        <v>1</v>
      </c>
      <c r="C845" s="415" t="s">
        <v>778</v>
      </c>
      <c r="D845" s="415"/>
      <c r="E845" s="415"/>
      <c r="F845" s="415"/>
      <c r="G845" s="415"/>
      <c r="H845" s="415"/>
      <c r="I845" s="415"/>
      <c r="J845" s="416">
        <v>2013101000205</v>
      </c>
      <c r="K845" s="417"/>
      <c r="L845" s="417"/>
      <c r="M845" s="417"/>
      <c r="N845" s="417"/>
      <c r="O845" s="417"/>
      <c r="P845" s="317" t="s">
        <v>779</v>
      </c>
      <c r="Q845" s="317"/>
      <c r="R845" s="317"/>
      <c r="S845" s="317"/>
      <c r="T845" s="317"/>
      <c r="U845" s="317"/>
      <c r="V845" s="317"/>
      <c r="W845" s="317"/>
      <c r="X845" s="317"/>
      <c r="Y845" s="318">
        <v>1</v>
      </c>
      <c r="Z845" s="319"/>
      <c r="AA845" s="319"/>
      <c r="AB845" s="320"/>
      <c r="AC845" s="322" t="s">
        <v>379</v>
      </c>
      <c r="AD845" s="323"/>
      <c r="AE845" s="323"/>
      <c r="AF845" s="323"/>
      <c r="AG845" s="323"/>
      <c r="AH845" s="418"/>
      <c r="AI845" s="419"/>
      <c r="AJ845" s="419"/>
      <c r="AK845" s="419"/>
      <c r="AL845" s="326"/>
      <c r="AM845" s="327"/>
      <c r="AN845" s="327"/>
      <c r="AO845" s="328"/>
      <c r="AP845" s="321"/>
      <c r="AQ845" s="321"/>
      <c r="AR845" s="321"/>
      <c r="AS845" s="321"/>
      <c r="AT845" s="321"/>
      <c r="AU845" s="321"/>
      <c r="AV845" s="321"/>
      <c r="AW845" s="321"/>
      <c r="AX845" s="321"/>
    </row>
    <row r="846" spans="1:51" ht="30"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hidden="1"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8" max="49" man="1"/>
    <brk id="699" max="49" man="1"/>
    <brk id="727" max="49" man="1"/>
    <brk id="747" max="49" man="1"/>
    <brk id="82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52" zoomScaleNormal="100" workbookViewId="0">
      <selection activeCell="AQ127" sqref="AQ127:AX1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718</v>
      </c>
      <c r="R2" s="13" t="str">
        <f>IF(Q2="","",P2)</f>
        <v>直接実施</v>
      </c>
      <c r="S2" s="13" t="str">
        <f>IF(R2="","",IF(S1&lt;&gt;"",CONCATENATE(S1,"、",R2),R2))</f>
        <v>直接実施</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718</v>
      </c>
      <c r="R3" s="13" t="str">
        <f t="shared" ref="R3:R8" si="3">IF(Q3="","",P3)</f>
        <v>委託・請負</v>
      </c>
      <c r="S3" s="13" t="str">
        <f t="shared" ref="S3:S8" si="4">IF(R3="",S2,IF(S2&lt;&gt;"",CONCATENATE(S2,"、",R3),R3))</f>
        <v>直接実施、委託・請負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t="s">
        <v>718</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718</v>
      </c>
      <c r="M9" s="13" t="str">
        <f t="shared" si="2"/>
        <v>エネルギー対策</v>
      </c>
      <c r="N9" s="13" t="str">
        <f t="shared" si="6"/>
        <v>エネルギー対策</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直接実施、委託・請負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718</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科学技術・イノベーション</v>
      </c>
      <c r="F24" s="18" t="s">
        <v>410</v>
      </c>
      <c r="G24" s="17"/>
      <c r="H24" s="13" t="str">
        <f t="shared" si="1"/>
        <v/>
      </c>
      <c r="I24" s="13" t="str">
        <f t="shared" si="5"/>
        <v>エネルギー対策特別会計電源開発促進勘定</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70" zoomScale="80" zoomScaleNormal="75" zoomScaleSheetLayoutView="80" zoomScalePageLayoutView="70" workbookViewId="0">
      <selection activeCell="AQ127" sqref="AQ127:AX127"/>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45" zoomScale="70" zoomScaleNormal="75" zoomScaleSheetLayoutView="70" zoomScalePageLayoutView="70" workbookViewId="0">
      <selection activeCell="AQ127" sqref="AQ127:AX12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Q127" sqref="AQ127:AX12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2021-07-04T04:17:15Z</cp:lastPrinted>
  <dcterms:created xsi:type="dcterms:W3CDTF">2012-03-13T00:50:25Z</dcterms:created>
  <dcterms:modified xsi:type="dcterms:W3CDTF">2021-07-04T04:17:32Z</dcterms:modified>
</cp:coreProperties>
</file>