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5_核燃料\06管理用資料(予算管理等)\18令和2年度\03-3行政事業レビュー\022燃料破損に関する規制高度化研究事業\"/>
    </mc:Choice>
  </mc:AlternateContent>
  <bookViews>
    <workbookView xWindow="0" yWindow="0" windowWidth="19120" windowHeight="9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<sst xmlns="http://schemas.openxmlformats.org/spreadsheetml/2006/main" count="2901" uniqueCount="667">
  <si>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</si>
  <si>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</si>
  <si>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</si>
  <si>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</si>
  <si>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</si>
  <si>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</si>
  <si>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</si>
  <si>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</si>
  <si>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</si>
  <si>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</si>
  <si>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</si>
  <si>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</si>
  <si>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</si>
  <si>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</si>
  <si>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</si>
  <si>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</si>
  <si>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</si>
  <si>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</si>
  <si>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</si>
  <si>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</si>
  <si>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</si>
  <si>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</si>
  <si>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</si>
  <si>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</si>
  <si>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</si>
  <si>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</si>
  <si>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</si>
  <si>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</si>
  <si>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</si>
  <si>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</si>
  <si>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</si>
  <si>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</si>
  <si>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</si>
  <si>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</si>
  <si>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</si>
  <si>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</si>
  <si>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</si>
  <si>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</si>
  <si>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</si>
  <si>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</si>
  <si>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</si>
  <si>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</si>
  <si>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</si>
  <si>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</si>
  <si>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</si>
  <si>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</si>
  <si>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</si>
  <si>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</si>
  <si>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</si>
  <si>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</si>
  <si>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</si>
  <si>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</si>
  <si>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</si>
  <si>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</si>
  <si>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</si>
  <si>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</si>
  <si>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</si>
  <si>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</si>
  <si>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</si>
  <si>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</si>
  <si>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</si>
  <si>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</si>
  <si>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</si>
  <si>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</si>
  <si>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</si>
  <si>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</si>
  <si>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</si>
  <si>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</si>
  <si>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</si>
  <si>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</si>
  <si>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</si>
  <si>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</si>
  <si>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</si>
  <si>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</si>
  <si>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</si>
  <si>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</si>
  <si>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</si>
  <si>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</si>
  <si>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</si>
  <si>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</si>
  <si>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</si>
  <si>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</si>
  <si>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</si>
  <si>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</si>
  <si>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</si>
  <si>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</si>
  <si>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</si>
  <si>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</si>
  <si>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</si>
  <si>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</si>
  <si>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</si>
  <si>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</si>
  <si>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</si>
  <si>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</si>
  <si>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</si>
  <si>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</si>
  <si>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</si>
  <si>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</si>
  <si>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</si>
  <si>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</si>
  <si>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</si>
  <si>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</si>
  <si>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</si>
  <si>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</si>
  <si>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</si>
  <si>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</si>
  <si>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</si>
  <si>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</si>
  <si>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</si>
  <si>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</si>
  <si>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</si>
  <si>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</si>
  <si>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</si>
  <si>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</si>
  <si>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</si>
  <si>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</si>
  <si>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</si>
  <si>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</si>
  <si>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</si>
  <si>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</si>
  <si>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</si>
  <si>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</si>
  <si>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</si>
  <si>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</si>
  <si>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</si>
  <si>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</si>
  <si>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</si>
  <si>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</si>
  <si>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</si>
  <si>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</si>
  <si>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</si>
  <si>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</si>
  <si>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</si>
  <si>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</si>
  <si>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</si>
  <si>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</si>
  <si>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</si>
  <si>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</si>
  <si>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</si>
  <si>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</si>
  <si>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</si>
  <si>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</si>
  <si>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</si>
  <si>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</si>
  <si>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</si>
  <si>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</si>
  <si>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</si>
  <si>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</si>
  <si>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</si>
  <si>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</si>
  <si>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</si>
  <si>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</si>
  <si>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</si>
  <si>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</si>
  <si>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</si>
  <si>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</si>
  <si>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</si>
  <si>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</si>
  <si>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</si>
  <si>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</si>
  <si>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</si>
  <si>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</si>
  <si>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</si>
  <si>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</si>
  <si>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</si>
  <si>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</si>
  <si>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</si>
  <si>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</si>
  <si>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</si>
  <si>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</si>
  <si>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</si>
  <si>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</si>
  <si>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</si>
  <si>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</si>
  <si>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</si>
  <si>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</si>
  <si>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</si>
  <si>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</si>
  <si>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</si>
  <si>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</si>
  <si>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</si>
  <si>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</si>
  <si>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</si>
  <si>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</si>
  <si>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</si>
  <si>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</si>
  <si>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</si>
  <si>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</si>
  <si>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</si>
  <si>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</si>
  <si>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</si>
  <si>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</si>
  <si>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</si>
  <si>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</si>
  <si>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</si>
  <si>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</si>
  <si>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</si>
  <si>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</si>
  <si>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</si>
  <si>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</si>
  <si>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</si>
  <si>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</si>
  <si>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</si>
  <si>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</si>
  <si>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</si>
  <si>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</si>
  <si>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</si>
  <si>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</si>
  <si>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</si>
  <si>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</si>
  <si>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</si>
  <si>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</si>
  <si>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</si>
  <si>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</si>
  <si>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</si>
  <si>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</si>
  <si>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</si>
  <si>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</si>
  <si>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</si>
  <si>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</si>
  <si>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</si>
  <si>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</si>
  <si>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</si>
  <si>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</si>
  <si>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</si>
  <si>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</si>
  <si>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</si>
  <si>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</si>
  <si>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</si>
  <si>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</si>
  <si>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</si>
  <si>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</si>
  <si>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</si>
  <si>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</si>
  <si>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</si>
  <si>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</si>
  <si>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</si>
  <si>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</si>
  <si>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</si>
  <si>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</si>
  <si>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</si>
  <si>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</si>
  <si>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</si>
  <si>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</si>
  <si>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</si>
  <si>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</si>
  <si>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</si>
  <si>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</si>
  <si>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</si>
  <si>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</si>
  <si>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</si>
  <si>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</si>
  <si>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</si>
  <si>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</si>
  <si>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</si>
  <si>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</si>
  <si>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</si>
  <si>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</si>
  <si>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</si>
  <si>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</si>
  <si>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</si>
  <si>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</si>
  <si>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</si>
  <si>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</si>
  <si>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</si>
  <si>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</si>
  <si>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</si>
  <si>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</si>
  <si>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</si>
  <si>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</si>
  <si>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</si>
  <si>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</si>
  <si>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</si>
  <si>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</si>
  <si>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</si>
  <si>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</si>
  <si>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</si>
  <si>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</si>
  <si>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</si>
  <si>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</si>
  <si>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</si>
  <si>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</si>
  <si>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</si>
  <si>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</si>
  <si>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</si>
  <si>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</si>
  <si>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</si>
  <si>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</si>
  <si>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</si>
  <si>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</si>
  <si>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</si>
  <si>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</si>
  <si>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</si>
  <si>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</si>
  <si>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</si>
  <si>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</si>
  <si>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</si>
  <si>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</si>
  <si>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</si>
  <si>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</si>
  <si>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</si>
  <si>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</si>
  <si>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</si>
  <si>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</si>
  <si>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</si>
  <si>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</si>
  <si>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</si>
  <si>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</si>
  <si>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</si>
  <si>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</si>
  <si>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</si>
  <si>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</si>
  <si>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</si>
  <si>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</si>
  <si>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</si>
  <si>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</si>
  <si>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</si>
  <si>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</si>
  <si>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</si>
  <si>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</si>
  <si>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</si>
  <si>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</si>
  <si>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</si>
  <si>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</si>
  <si>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</si>
  <si>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</si>
  <si>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</si>
  <si>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</si>
  <si>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</si>
  <si>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</si>
  <si>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</si>
  <si>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</si>
  <si>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</si>
  <si>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</si>
  <si>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</si>
  <si>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</si>
  <si>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</si>
  <si>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</si>
  <si>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</si>
  <si>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</si>
  <si>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</si>
  <si>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</si>
  <si>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</si>
  <si>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</si>
  <si>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</si>
  <si>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</si>
  <si>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</si>
  <si>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</si>
  <si>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</si>
  <si>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</si>
  <si>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</si>
  <si>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</si>
  <si>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</si>
  <si>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</si>
  <si>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</si>
  <si>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</si>
  <si>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</si>
  <si>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</si>
  <si>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</si>
  <si>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</si>
  <si>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</si>
  <si>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</si>
  <si>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</si>
  <si>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</si>
  <si>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</si>
  <si>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</si>
  <si>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</si>
  <si>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</si>
  <si>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</si>
  <si>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</si>
  <si>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</si>
  <si>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</si>
  <si>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</si>
  <si>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</si>
  <si>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</si>
  <si>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</si>
  <si>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</si>
  <si>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</si>
  <si>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</si>
  <si>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</si>
  <si>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</si>
  <si>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</si>
  <si>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</si>
  <si>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</si>
  <si>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</si>
  <si>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</si>
  <si>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</si>
  <si>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</si>
  <si>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</si>
  <si>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</si>
  <si>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</si>
  <si>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</si>
  <si>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</si>
  <si>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</si>
  <si>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</si>
  <si>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</si>
  <si>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</si>
  <si>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</si>
  <si>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</si>
  <si>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</si>
  <si>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</si>
  <si>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</si>
  <si>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</si>
  <si>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</si>
  <si>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</si>
  <si>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</si>
  <si>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</si>
  <si>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</si>
  <si>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</si>
  <si>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</si>
  <si>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</si>
  <si>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</si>
  <si>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</si>
  <si>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</si>
  <si>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</si>
  <si>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</si>
  <si>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</si>
  <si>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</si>
  <si>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</si>
  <si>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</si>
  <si>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</si>
  <si>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</si>
  <si>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</si>
  <si>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</si>
  <si>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</si>
  <si>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</si>
  <si>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</si>
  <si>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</si>
  <si>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</si>
  <si>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</si>
  <si>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</si>
  <si>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</si>
  <si>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</si>
  <si>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</si>
  <si>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</si>
  <si>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</si>
  <si>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</si>
  <si>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</si>
  <si>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</si>
  <si>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</si>
  <si>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</si>
  <si>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</si>
  <si>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</si>
  <si>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</si>
  <si>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</si>
  <si>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</si>
  <si>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</si>
  <si>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</si>
  <si>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</si>
  <si>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</si>
  <si>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</si>
  <si>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</si>
  <si>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</si>
  <si>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</si>
  <si>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</si>
  <si>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</si>
  <si>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</si>
  <si>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</si>
  <si>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</si>
  <si>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</si>
  <si>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</si>
  <si>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</si>
  <si>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</si>
  <si>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</si>
  <si>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</si>
  <si>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</si>
  <si>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</si>
  <si>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</si>
  <si>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</si>
  <si>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</si>
  <si>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</si>
  <si>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</si>
  <si>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</si>
  <si>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</si>
  <si>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</si>
  <si>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</si>
  <si>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</si>
  <si>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</si>
  <si>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</si>
  <si>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</si>
  <si>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</si>
  <si>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</si>
  <si>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</si>
  <si>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</si>
  <si>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</si>
  <si>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</si>
  <si>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</si>
  <si>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</si>
  <si>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</si>
  <si>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</si>
  <si>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</si>
  <si>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</si>
  <si>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</si>
  <si>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</si>
  <si>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</si>
  <si>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</si>
  <si>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</si>
  <si>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</si>
  <si>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</si>
  <si>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</si>
  <si>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</si>
  <si>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</si>
  <si>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</si>
  <si>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</si>
  <si>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</si>
  <si>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</si>
  <si>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</si>
  <si>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</si>
  <si>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</si>
  <si>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</si>
  <si>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</si>
  <si>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</si>
  <si>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</si>
  <si>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</si>
  <si>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</si>
  <si>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</si>
  <si>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</si>
  <si>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</si>
  <si>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</si>
  <si>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</si>
  <si>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</si>
  <si>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</si>
  <si>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</si>
  <si>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</si>
  <si>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</si>
  <si>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</si>
  <si>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</si>
  <si>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</si>
  <si>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</si>
  <si>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</si>
  <si>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</si>
  <si>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</si>
  <si>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</si>
  <si>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</si>
  <si>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</si>
  <si>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</si>
  <si>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</si>
  <si>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</si>
  <si>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</si>
  <si>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</si>
  <si>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</si>
  <si>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</si>
  <si>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</si>
  <si>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</si>
  <si>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</si>
  <si>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</si>
  <si>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</si>
  <si>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</si>
  <si>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</si>
  <si>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</si>
  <si>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</si>
  <si>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</si>
  <si>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</si>
  <si>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</si>
  <si>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</si>
  <si>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</si>
  <si>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</si>
  <si>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</si>
  <si>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</si>
  <si>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</si>
  <si>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</si>
  <si>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</si>
  <si>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phoneticPr fontId="5"/>
  </si>
  <si>
    <t>長官官房技術基盤グループ
システム安全研究部門</t>
    <phoneticPr fontId="5"/>
  </si>
  <si>
    <t>安全技術管理官（システム安全担当） 永瀬 文久</t>
    <phoneticPr fontId="5"/>
  </si>
  <si>
    <t>特別会計に関する法律第85条第6項
特別会計に関する法律施行令第51条第7項第4号及び第18号</t>
    <phoneticPr fontId="5"/>
  </si>
  <si>
    <t>専門性の向上や技術基盤の構築・維持のために必要な技術知見を得る。</t>
    <phoneticPr fontId="5"/>
  </si>
  <si>
    <t>件</t>
    <rPh sb="0" eb="1">
      <t xml:space="preserve">ケン </t>
    </rPh>
    <phoneticPr fontId="5"/>
  </si>
  <si>
    <t>件</t>
    <rPh sb="0" eb="1">
      <t>ケn</t>
    </rPh>
    <phoneticPr fontId="5"/>
  </si>
  <si>
    <t>平成30年度安全研究の年次評価結果について
https://www.nsr.go.jp/data/000264390.pdf</t>
    <phoneticPr fontId="5"/>
  </si>
  <si>
    <t>安全研究の成果を規制基準等の策定、見直しに用いる。</t>
    <phoneticPr fontId="5"/>
  </si>
  <si>
    <t>安全研究を通じて蓄積した知見を個々の審査等に活用する。</t>
    <phoneticPr fontId="5"/>
  </si>
  <si>
    <t>安全研究を通じて蓄積した知見を個々の審査等に活用した件数</t>
    <phoneticPr fontId="5"/>
  </si>
  <si>
    <t>【参考指標2】
安全研究を通じて得られた報告書の数</t>
    <phoneticPr fontId="5"/>
  </si>
  <si>
    <t>【参考指標3】
試験、解析及び調査の作業件数</t>
    <phoneticPr fontId="5"/>
  </si>
  <si>
    <t>【参考指標2】
執行額／活動実績（アウトプットの活動実績件数）　　　　　　</t>
    <phoneticPr fontId="5"/>
  </si>
  <si>
    <t>【参考指標3】
執行額／活動実績（アウトプットの活動実績件数）</t>
    <phoneticPr fontId="5"/>
  </si>
  <si>
    <t>百万円</t>
    <phoneticPr fontId="5"/>
  </si>
  <si>
    <t>510/8</t>
    <phoneticPr fontId="5"/>
  </si>
  <si>
    <t>510/13</t>
    <phoneticPr fontId="5"/>
  </si>
  <si>
    <t>原子力に対する確かな規制を通じて、人と環境を守ること</t>
    <phoneticPr fontId="5"/>
  </si>
  <si>
    <t>原子力の安全確保に向けた技術・人材の基盤の構築</t>
    <phoneticPr fontId="5"/>
  </si>
  <si>
    <t>本事業の成果は発電炉燃料設計審査分野に係る技術的知見であり、施策「原子力の安全確保に向けた技術・人材の基盤の構築」のうち、技術基盤の構築に貢献している。また、本事業で得られた知見は関連学会等において報告されたことから、測定指標「規制に活用する観点から安全研究等を通じて蓄積された技術的知見を取りまとめた件数」に寄与した。</t>
    <phoneticPr fontId="5"/>
  </si>
  <si>
    <t>○</t>
  </si>
  <si>
    <t>無</t>
  </si>
  <si>
    <t>有</t>
  </si>
  <si>
    <t>各テーマの性格上、最適な契約手続を採用している。
一般競争入札を導入することが適切なものについては、当該一般競争を導入して支出先を選定しており、競争性を保っている。一般競争入札では、仕様書の内容を新規参入事業者でも理解し易いようにしている。
また、燃料に関する試験・研究のうち、使用済燃料を対象とした試験は照射後試験施設での実施が必要であり、取扱、保管等の観点から発注先（支出先）が限定され随意契約となるが、実績等を考慮して価格交渉を行っており、支出先の選定として妥当である。
委託研究については専門性の観点から平成28年度以前は入札可能性調査により他に委託可能先がないことを確認した後、随意契約を締結した。平成29、30年度及び令和元年度は前年度までの入札可能性調査の結果を踏まえて特命随意契約を締結しており、その選定は妥当である。</t>
    <rPh sb="313" eb="314">
      <t>オヨビ</t>
    </rPh>
    <rPh sb="315" eb="319">
      <t>レイワ</t>
    </rPh>
    <rPh sb="319" eb="320">
      <t>d</t>
    </rPh>
    <phoneticPr fontId="5"/>
  </si>
  <si>
    <t>△</t>
  </si>
  <si>
    <t>国が必要としており、国が本来実施すべきものについて執行するので負担関係は妥当である。</t>
    <phoneticPr fontId="5"/>
  </si>
  <si>
    <t>中間段階での支出において、経済性・競争性が確保されていることなど、合理的なものとなっているかについて指導・確認している。</t>
    <phoneticPr fontId="5"/>
  </si>
  <si>
    <t>支出内容が事業目的に即し真に必要なものであることを確認している。</t>
    <phoneticPr fontId="5"/>
  </si>
  <si>
    <t>委託先が発注する役務等については、コスト削減のため応札競争性の向上に努力するよう、委託先に要求している。</t>
    <phoneticPr fontId="5"/>
  </si>
  <si>
    <t>事業の実施にあたっては、競争性を確保してコスト削減に努めるとともに、海外の情報を入手し、効率的に試験研究が行えるよう努めている。本事業から得られた成果は、規制基準の確認や導入が想定される改良型燃料の審査に活用できるものである。</t>
    <phoneticPr fontId="5"/>
  </si>
  <si>
    <t>本事業から得られた成果は、規制基準の確認や審査に活用できるものであるが、その内容は技術的、学術的観点でも有用であることから、大学等の研究でも活用できるように、積極的に成果の公表に努める。</t>
    <phoneticPr fontId="5"/>
  </si>
  <si>
    <t>0108</t>
    <phoneticPr fontId="5"/>
  </si>
  <si>
    <t>0359</t>
    <phoneticPr fontId="5"/>
  </si>
  <si>
    <t>0113</t>
    <phoneticPr fontId="5"/>
  </si>
  <si>
    <t>0015</t>
    <phoneticPr fontId="5"/>
  </si>
  <si>
    <t>0024</t>
    <phoneticPr fontId="5"/>
  </si>
  <si>
    <t>0022</t>
    <phoneticPr fontId="5"/>
  </si>
  <si>
    <t>0025</t>
    <phoneticPr fontId="5"/>
  </si>
  <si>
    <t>A.株式会社グローバル・ニュークリア・
フュエル・ジャパン</t>
    <phoneticPr fontId="5"/>
  </si>
  <si>
    <t>株式会社グローバル・ニュークリア・フュエル・ジャパン</t>
  </si>
  <si>
    <t>三菱原子燃料株式会社</t>
  </si>
  <si>
    <t>日本核燃料開発株式会社</t>
  </si>
  <si>
    <t>外面割れ破損過程の解析整理</t>
    <phoneticPr fontId="5"/>
  </si>
  <si>
    <t>請負費</t>
    <rPh sb="0" eb="2">
      <t>ウケオイ</t>
    </rPh>
    <rPh sb="2" eb="3">
      <t>ヒ</t>
    </rPh>
    <phoneticPr fontId="5"/>
  </si>
  <si>
    <t>外面割れ破損過程の解析整理</t>
    <rPh sb="0" eb="2">
      <t>ガイメン</t>
    </rPh>
    <rPh sb="2" eb="3">
      <t>ワ</t>
    </rPh>
    <rPh sb="4" eb="6">
      <t>ハソン</t>
    </rPh>
    <rPh sb="6" eb="8">
      <t>カテイ</t>
    </rPh>
    <rPh sb="9" eb="11">
      <t>カイセキ</t>
    </rPh>
    <rPh sb="11" eb="13">
      <t>セイリ</t>
    </rPh>
    <phoneticPr fontId="5"/>
  </si>
  <si>
    <t>燃料挙動解析コードの改良</t>
    <phoneticPr fontId="5"/>
  </si>
  <si>
    <t>使用済み燃料プールスプレイ試験設備の廃棄</t>
    <phoneticPr fontId="5"/>
  </si>
  <si>
    <t>試験済照射燃料等の保管管理（ＢＷＲ）</t>
    <phoneticPr fontId="5"/>
  </si>
  <si>
    <t>試験済照射燃料等の保管管理（ＰＷＲ）</t>
    <phoneticPr fontId="5"/>
  </si>
  <si>
    <t>-</t>
    <phoneticPr fontId="5"/>
  </si>
  <si>
    <t>ＬＯＣＡ後燃料振動解析</t>
    <phoneticPr fontId="5"/>
  </si>
  <si>
    <t>株式会社先端力学シミュレーション研究所</t>
    <phoneticPr fontId="5"/>
  </si>
  <si>
    <t>試験済照射燃料等の保管管理（ＰＷＲ）</t>
    <phoneticPr fontId="5"/>
  </si>
  <si>
    <t>三菱原子燃料株式会社</t>
    <phoneticPr fontId="5"/>
  </si>
  <si>
    <t>急冷時被覆管応力解析</t>
    <phoneticPr fontId="5"/>
  </si>
  <si>
    <t>核燃料関係資料の電子データ登録作業</t>
    <phoneticPr fontId="5"/>
  </si>
  <si>
    <t>-</t>
    <phoneticPr fontId="5"/>
  </si>
  <si>
    <t>-</t>
    <phoneticPr fontId="5"/>
  </si>
  <si>
    <t>-</t>
    <phoneticPr fontId="5"/>
  </si>
  <si>
    <t>原子燃料工業株式会社</t>
    <phoneticPr fontId="5"/>
  </si>
  <si>
    <t>三菱重工業株式会社</t>
    <phoneticPr fontId="5"/>
  </si>
  <si>
    <t>株式会社コーポレートインパクト</t>
    <phoneticPr fontId="5"/>
  </si>
  <si>
    <t>【参考指標1】
規制に活用する観点から安全研究等を通じて蓄積された技術的知見を学会で発表した件数
【内訳】
規制庁：
2件（平成29年度）
0件（平成30年度）
1件（令和元年度）
委託先：
0件（平成29年度）
4件（平成30年度）
8件（令和元年度）</t>
    <phoneticPr fontId="5"/>
  </si>
  <si>
    <t>945/6</t>
    <phoneticPr fontId="5"/>
  </si>
  <si>
    <t>945/13</t>
    <phoneticPr fontId="5"/>
  </si>
  <si>
    <t>百万円/件</t>
    <phoneticPr fontId="5"/>
  </si>
  <si>
    <t>百万円/件</t>
    <phoneticPr fontId="5"/>
  </si>
  <si>
    <t>-</t>
    <phoneticPr fontId="5"/>
  </si>
  <si>
    <t>-</t>
    <phoneticPr fontId="5"/>
  </si>
  <si>
    <t>-</t>
    <phoneticPr fontId="5"/>
  </si>
  <si>
    <t>-</t>
    <phoneticPr fontId="5"/>
  </si>
  <si>
    <t>160/5</t>
    <phoneticPr fontId="5"/>
  </si>
  <si>
    <t>160/9</t>
    <phoneticPr fontId="5"/>
  </si>
  <si>
    <t>平成30年度安全研究の年次評価結果について
https://www.nsr.go.jp/data/000264390.pdf</t>
    <phoneticPr fontId="5"/>
  </si>
  <si>
    <t>目標とする技術知見の取得件数
成果実績の累積数
H29：28
H30：37
R01：46
最終年度における目標累積数は59
達成度の計算式は（各年度における累積数）/（最終年度における目標累積数）</t>
    <phoneticPr fontId="5"/>
  </si>
  <si>
    <t>規制に活用する観点から安全研究等を通じて蓄積された技術的知見をNRA技術報告・論文誌等で公表した件数（※規制庁が発表したものに限る）
【本事業の実績】
　　H29年度：1件
　　H30年度：1件
　　R1年度　：1件</t>
    <phoneticPr fontId="5"/>
  </si>
  <si>
    <t>　発電炉で使用された燃料棒から試験燃料棒を採取し、反応度事故模擬試験及び冷却材喪失事故模擬試験を実施する。これらの模擬試験の前後には試験用試料の照射後試験を行い、模擬試験時の燃料挙動に関するデータを取得する。また、被覆管や燃料ペレットの単体試料を用いて個別効果試験を実施して、燃料破損等のメカニズムに関する詳細データを取得する。さらに、事故模擬試験下での燃料挙動に関する解析や被覆管に作用する応力の解析を実施して、解析結果と試験結果との比較をとおして、燃料挙動や破損原因について考察を行う。
　＊平成30年度公開プロセス後に事業全体の抜本的な見直しを行い、平成31年度/令和元年度要求より事業名を変更し、「燃料破損に関する規制高度化研究事業」として要求。</t>
    <rPh sb="285" eb="287">
      <t>レイワ</t>
    </rPh>
    <rPh sb="287" eb="289">
      <t>ガンネン</t>
    </rPh>
    <rPh sb="289" eb="290">
      <t>ド</t>
    </rPh>
    <phoneticPr fontId="5"/>
  </si>
  <si>
    <t>燃料破損に関する規制高度化研究事業</t>
    <phoneticPr fontId="5"/>
  </si>
  <si>
    <t>燃料の燃焼が進むことにより、現行規制基準類の策定当時には観察されていなかった燃料破損挙動が異常な過渡変化や設計基準事故を模擬した試験において観察されている。燃料の安全性をより確かなものとするため、燃料破損挙動に及ぼす高燃焼度化の影響等を調べる研究を行い、そこから得られる最新知見に基づいて現行規制基準類の妥当性を確認し、必要に応じて規制基準等の見直しを検討していく。</t>
    <rPh sb="105" eb="106">
      <t>オヨ</t>
    </rPh>
    <rPh sb="116" eb="117">
      <t>トウ</t>
    </rPh>
    <rPh sb="118" eb="119">
      <t>シラ</t>
    </rPh>
    <rPh sb="131" eb="132">
      <t>エ</t>
    </rPh>
    <phoneticPr fontId="5"/>
  </si>
  <si>
    <t>・原子力規制委員会　第20回技術情報検討会（平成２８年７月１１日）</t>
    <phoneticPr fontId="5"/>
  </si>
  <si>
    <t>安全研究等を通じて蓄積した知見を個々の審査等に活用した件数
【本事業の実績】
 H29年度：0件
 H30年度：0件
R01年度：0件</t>
    <rPh sb="4" eb="5">
      <t>トウ</t>
    </rPh>
    <phoneticPr fontId="5"/>
  </si>
  <si>
    <t>規制基準等の策定、見直しを図った件数
【本事業の実績】
　　H29年度：1件
　　H30年度：0件
　　R1年度　：0件</t>
    <phoneticPr fontId="5"/>
  </si>
  <si>
    <t>安全研究の成果を規制基準等の策定、見直しに用いた件数  (統合した燃料等安全高度化対策事業の成果も含めた件数）</t>
    <rPh sb="29" eb="31">
      <t>トウゴウ</t>
    </rPh>
    <rPh sb="46" eb="48">
      <t>セイカ</t>
    </rPh>
    <rPh sb="49" eb="50">
      <t>フク</t>
    </rPh>
    <rPh sb="52" eb="54">
      <t>ケンスウ</t>
    </rPh>
    <phoneticPr fontId="5"/>
  </si>
  <si>
    <t>規制に活用する観点から安全研究等を通じて蓄積された技術的知見をNRA技術報告並びに査読のある論文誌及び国際会議のプロシーディングスで公表した件数  (H30年度以前は、統合した燃料等安全高度化対策事業の成果を合算した実績件数）
【内訳】
＜規制庁＞
NRA技術報告
0件（平成29年度）
0件（平成30年度）
0件（令和元年度）
査読付き論文：
1件（平成29年度実績）
0件（平成30年度実績）
1件（令和元年度）
査読付きプロシーディングス：
0件（平成29年度実績）
1件（平成30年度実績）
0件（令和元年度）
＜委託先＞
査読付き論文：
1件（平成29年度）
0件（平成30年度）
6件（令和元年度）
査読付きプロシーディング：
1件（平成29年度）
1件（平成30年度）
5件（令和元年度）</t>
    <rPh sb="84" eb="86">
      <t>トウゴウ</t>
    </rPh>
    <rPh sb="104" eb="106">
      <t>ガッサン</t>
    </rPh>
    <rPh sb="108" eb="110">
      <t>ジッセキ</t>
    </rPh>
    <rPh sb="156" eb="157">
      <t>ケn</t>
    </rPh>
    <rPh sb="158" eb="162">
      <t>レイワ</t>
    </rPh>
    <rPh sb="162" eb="163">
      <t xml:space="preserve">ド </t>
    </rPh>
    <phoneticPr fontId="5"/>
  </si>
  <si>
    <t>使用済燃料を試料とする試験装置の照射試験施設への設置変更許可申請の認可が遅れたため、翌年度まで事業を繰越したが、委託先事業者の財務状況を確認の上、繰越額を算定したことから、その額は妥当である。</t>
    <rPh sb="0" eb="2">
      <t>シヨウ</t>
    </rPh>
    <rPh sb="2" eb="3">
      <t>ズミ</t>
    </rPh>
    <rPh sb="3" eb="5">
      <t>ネンリョウ</t>
    </rPh>
    <rPh sb="6" eb="8">
      <t>シリョウ</t>
    </rPh>
    <rPh sb="11" eb="13">
      <t>シケン</t>
    </rPh>
    <rPh sb="13" eb="15">
      <t>ソウチ</t>
    </rPh>
    <rPh sb="16" eb="18">
      <t>ショウシャ</t>
    </rPh>
    <rPh sb="18" eb="20">
      <t>シケン</t>
    </rPh>
    <rPh sb="20" eb="22">
      <t>シセツ</t>
    </rPh>
    <rPh sb="24" eb="26">
      <t>セッチ</t>
    </rPh>
    <rPh sb="26" eb="28">
      <t>ヘンコウ</t>
    </rPh>
    <rPh sb="28" eb="30">
      <t>キョカ</t>
    </rPh>
    <rPh sb="30" eb="32">
      <t>シンセイ</t>
    </rPh>
    <rPh sb="33" eb="35">
      <t>ニンカ</t>
    </rPh>
    <rPh sb="36" eb="37">
      <t>オク</t>
    </rPh>
    <rPh sb="42" eb="45">
      <t>ヨクネンド</t>
    </rPh>
    <rPh sb="47" eb="49">
      <t>ジギョウ</t>
    </rPh>
    <rPh sb="50" eb="51">
      <t>ク</t>
    </rPh>
    <rPh sb="51" eb="52">
      <t>コ</t>
    </rPh>
    <rPh sb="56" eb="59">
      <t>イタクサキ</t>
    </rPh>
    <rPh sb="59" eb="62">
      <t>ジギョウ</t>
    </rPh>
    <rPh sb="63" eb="65">
      <t xml:space="preserve">ザイム </t>
    </rPh>
    <rPh sb="65" eb="67">
      <t>ジョウキョウ</t>
    </rPh>
    <rPh sb="68" eb="70">
      <t>カクニンノテ</t>
    </rPh>
    <rPh sb="71" eb="72">
      <t>ウエ</t>
    </rPh>
    <rPh sb="73" eb="75">
      <t>クリコセィ</t>
    </rPh>
    <rPh sb="75" eb="76">
      <t xml:space="preserve">ガクヲ </t>
    </rPh>
    <rPh sb="77" eb="79">
      <t>サンテイ</t>
    </rPh>
    <rPh sb="88" eb="89">
      <t>ガク</t>
    </rPh>
    <phoneticPr fontId="5"/>
  </si>
  <si>
    <t>本事業には研究要素があり、取得する技術的知見を明確にした上で、専門性のある機関の能力を活用するよう委託事業としており、効果的に実施できている。</t>
    <phoneticPr fontId="5"/>
  </si>
  <si>
    <t>試験装置設置の許認可遅れのため、事業の繰越しが生じたが、成果の公表等の活動実績は、当初の見込み以上となっている。</t>
    <rPh sb="0" eb="2">
      <t>シケン</t>
    </rPh>
    <rPh sb="2" eb="4">
      <t>ソウチ</t>
    </rPh>
    <rPh sb="4" eb="6">
      <t>セッチ</t>
    </rPh>
    <rPh sb="7" eb="10">
      <t>キョニンカ</t>
    </rPh>
    <rPh sb="10" eb="11">
      <t>オク</t>
    </rPh>
    <rPh sb="16" eb="18">
      <t>ジギョウ</t>
    </rPh>
    <rPh sb="19" eb="21">
      <t>クリコ</t>
    </rPh>
    <rPh sb="23" eb="24">
      <t>ショウ</t>
    </rPh>
    <rPh sb="28" eb="30">
      <t>セイカ</t>
    </rPh>
    <rPh sb="31" eb="33">
      <t>コウヒョウ</t>
    </rPh>
    <rPh sb="33" eb="34">
      <t>トウ</t>
    </rPh>
    <rPh sb="35" eb="37">
      <t>カツドウ</t>
    </rPh>
    <rPh sb="47" eb="49">
      <t>イジョウ</t>
    </rPh>
    <phoneticPr fontId="5"/>
  </si>
  <si>
    <t>本事業において整備される成果物は、現行基準の妥当性確認及び改良燃料等の適合性審査時の技術的根拠に活用される予定である。</t>
    <rPh sb="22" eb="25">
      <t>ダトウセイ</t>
    </rPh>
    <rPh sb="29" eb="31">
      <t>カイリョウ</t>
    </rPh>
    <rPh sb="31" eb="33">
      <t>ネンリョウ</t>
    </rPh>
    <rPh sb="33" eb="34">
      <t>トウ</t>
    </rPh>
    <phoneticPr fontId="5"/>
  </si>
  <si>
    <t>本事業は、事業者の申請に対する適合性審査及び現行基準等の妥当性確認に必要な知見を取得するものであり、高燃焼度化の影響等、着実に、必要な知見を取得している。</t>
    <rPh sb="37" eb="39">
      <t>チケン</t>
    </rPh>
    <rPh sb="40" eb="42">
      <t>シュトク</t>
    </rPh>
    <rPh sb="50" eb="51">
      <t>コウ</t>
    </rPh>
    <rPh sb="51" eb="54">
      <t>ネンショウド</t>
    </rPh>
    <rPh sb="54" eb="55">
      <t>カ</t>
    </rPh>
    <rPh sb="56" eb="58">
      <t>エイキョウ</t>
    </rPh>
    <rPh sb="58" eb="59">
      <t>トウ</t>
    </rPh>
    <rPh sb="64" eb="66">
      <t>ヒツヨウ</t>
    </rPh>
    <rPh sb="67" eb="69">
      <t>チケン</t>
    </rPh>
    <rPh sb="70" eb="72">
      <t>シュトク</t>
    </rPh>
    <phoneticPr fontId="5"/>
  </si>
  <si>
    <t>原子力施設等については、その安全性・健全性の確保が社会的に強く求められている。本事業は、核燃料の安全性・健全性に関する研究を行い、適合性審査に必要な技術的判断根拠を整備するものであり、国民や社会のニーズを的確に反映している。</t>
    <rPh sb="44" eb="47">
      <t>カクネンリョウ</t>
    </rPh>
    <rPh sb="48" eb="51">
      <t>アンゼンセイ</t>
    </rPh>
    <rPh sb="52" eb="55">
      <t>ケンゼンセイ</t>
    </rPh>
    <rPh sb="56" eb="57">
      <t>カン</t>
    </rPh>
    <rPh sb="59" eb="61">
      <t>ケンキュウ</t>
    </rPh>
    <rPh sb="62" eb="63">
      <t>オコナ</t>
    </rPh>
    <phoneticPr fontId="5"/>
  </si>
  <si>
    <t>適合性審査において、原子力施設等の安全性・健全性を国自ら確認するために必要な技術知見を取得する事業であり、地方自治体、民間等に委ねることは適切ではない。</t>
    <rPh sb="0" eb="3">
      <t>テキゴウセイ</t>
    </rPh>
    <rPh sb="3" eb="5">
      <t>シンサ</t>
    </rPh>
    <rPh sb="10" eb="13">
      <t>ゲンシリョク</t>
    </rPh>
    <rPh sb="15" eb="16">
      <t>トウ</t>
    </rPh>
    <rPh sb="40" eb="42">
      <t>チケン</t>
    </rPh>
    <rPh sb="43" eb="45">
      <t>シュトク</t>
    </rPh>
    <rPh sb="47" eb="49">
      <t>ジギョウ</t>
    </rPh>
    <phoneticPr fontId="5"/>
  </si>
  <si>
    <t>平成30年7月18日原子力規制委員会が示した「今後推進すべき安全研究の分野及び実施方針」における平成31年度以降の安全研究の実施方針のうち、「核燃料」に対する安全研究に該当するものであり、優先度は高い。</t>
    <rPh sb="0" eb="2">
      <t>ヘイセイ</t>
    </rPh>
    <rPh sb="4" eb="5">
      <t>ネン</t>
    </rPh>
    <phoneticPr fontId="5"/>
  </si>
  <si>
    <t>単位当たりコストは過年度と比較して大幅減となっているが、これは繰越しにより、令和元年度の執行額が低くなったこと及び平成30年度で終了した事業（燃料等安全高度化対策事業）の成果をまとめた論文等が多く公表されたためである。</t>
    <rPh sb="17" eb="19">
      <t>オオハバ</t>
    </rPh>
    <rPh sb="19" eb="20">
      <t>ゲン</t>
    </rPh>
    <rPh sb="31" eb="33">
      <t>クリコ</t>
    </rPh>
    <rPh sb="38" eb="40">
      <t>レイワ</t>
    </rPh>
    <rPh sb="40" eb="43">
      <t>ガンネンド</t>
    </rPh>
    <rPh sb="44" eb="46">
      <t>シッコウ</t>
    </rPh>
    <rPh sb="46" eb="47">
      <t>ガク</t>
    </rPh>
    <rPh sb="48" eb="49">
      <t>ヒク</t>
    </rPh>
    <rPh sb="55" eb="56">
      <t>オヨ</t>
    </rPh>
    <rPh sb="57" eb="59">
      <t>ヘイセイ</t>
    </rPh>
    <rPh sb="61" eb="63">
      <t>ネンド</t>
    </rPh>
    <rPh sb="64" eb="66">
      <t>シュウリョウ</t>
    </rPh>
    <rPh sb="68" eb="70">
      <t>ジギョウ</t>
    </rPh>
    <rPh sb="71" eb="73">
      <t>ネンリョウ</t>
    </rPh>
    <rPh sb="73" eb="74">
      <t>トウ</t>
    </rPh>
    <rPh sb="74" eb="76">
      <t>アンゼン</t>
    </rPh>
    <rPh sb="76" eb="79">
      <t>コウドカ</t>
    </rPh>
    <rPh sb="79" eb="81">
      <t>タイサク</t>
    </rPh>
    <rPh sb="81" eb="83">
      <t>ジギョウ</t>
    </rPh>
    <rPh sb="85" eb="87">
      <t>セイカ</t>
    </rPh>
    <rPh sb="92" eb="94">
      <t>ロンブン</t>
    </rPh>
    <rPh sb="94" eb="95">
      <t>トウ</t>
    </rPh>
    <rPh sb="96" eb="97">
      <t>オオ</t>
    </rPh>
    <rPh sb="98" eb="100">
      <t>コウヒョウ</t>
    </rPh>
    <phoneticPr fontId="5"/>
  </si>
  <si>
    <t>-</t>
    <phoneticPr fontId="5"/>
  </si>
  <si>
    <t>-</t>
    <phoneticPr fontId="5"/>
  </si>
  <si>
    <t>1225/6</t>
    <phoneticPr fontId="5"/>
  </si>
  <si>
    <t>1225/14</t>
    <phoneticPr fontId="5"/>
  </si>
  <si>
    <t>原子力施設等防災対策等委託費</t>
    <rPh sb="0" eb="3">
      <t>ゲンシリョク</t>
    </rPh>
    <rPh sb="3" eb="5">
      <t>シセツ</t>
    </rPh>
    <rPh sb="5" eb="6">
      <t>トウ</t>
    </rPh>
    <rPh sb="6" eb="14">
      <t>ボウサイタイサクトウイタクヒ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</si>
  <si>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</si>
  <si>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</si>
  <si>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</si>
  <si>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</si>
  <si>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 xml:space="preserve">プロジェクト／2年度当初予算内訳：
　(1) LOCA時燃料破損に関する研究／95
　(2) RIA時燃料破損に関する研究／470
　(3) 試験済照射燃料体等の保管管理／50
　(4) 燃料破損限界に関する研究／30
　(5) 燃料挙動解析コードの整備／53
　(6) その他／44
</t>
    <rPh sb="8" eb="10">
      <t>ネンド</t>
    </rPh>
    <rPh sb="10" eb="12">
      <t>トウショ</t>
    </rPh>
    <rPh sb="12" eb="14">
      <t>ヨサン</t>
    </rPh>
    <rPh sb="14" eb="16">
      <t>ウチワケ</t>
    </rPh>
    <rPh sb="138" eb="139">
      <t>タ</t>
    </rPh>
    <phoneticPr fontId="5"/>
  </si>
  <si>
    <t>安全研究に関わる外注作業内容の見直し、一般競争契約による予定価格との入札差額及び新型コロナウィルスの影響による出張の取りやめのため、不用率は大きくなっている。</t>
    <rPh sb="0" eb="2">
      <t>アンゼン</t>
    </rPh>
    <rPh sb="2" eb="4">
      <t>ケンキュウ</t>
    </rPh>
    <rPh sb="5" eb="6">
      <t>カカ</t>
    </rPh>
    <rPh sb="8" eb="10">
      <t>ガイチュウ</t>
    </rPh>
    <rPh sb="10" eb="12">
      <t>サギョウ</t>
    </rPh>
    <rPh sb="12" eb="14">
      <t>ナイヨウ</t>
    </rPh>
    <rPh sb="15" eb="17">
      <t>ミナオ</t>
    </rPh>
    <rPh sb="19" eb="21">
      <t>イッパン</t>
    </rPh>
    <rPh sb="21" eb="23">
      <t>キョウソウ</t>
    </rPh>
    <rPh sb="23" eb="25">
      <t>ケイヤク</t>
    </rPh>
    <rPh sb="28" eb="30">
      <t>ヨテイ</t>
    </rPh>
    <rPh sb="30" eb="32">
      <t>カカク</t>
    </rPh>
    <rPh sb="34" eb="36">
      <t>ニュウサツ</t>
    </rPh>
    <rPh sb="36" eb="38">
      <t>サガク</t>
    </rPh>
    <rPh sb="38" eb="39">
      <t>オヨ</t>
    </rPh>
    <rPh sb="40" eb="42">
      <t>シンガタ</t>
    </rPh>
    <rPh sb="50" eb="52">
      <t>エイキョウ</t>
    </rPh>
    <rPh sb="55" eb="57">
      <t>シュッチョウ</t>
    </rPh>
    <rPh sb="58" eb="59">
      <t>ト</t>
    </rPh>
    <rPh sb="66" eb="69">
      <t>フヨウリツ</t>
    </rPh>
    <rPh sb="70" eb="71">
      <t>オオ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</si>
</sst>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0099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118977</xdr:colOff>
      <xdr:row>741</xdr:row>
      <xdr:rowOff>0</xdr:rowOff>
    </xdr:from>
    <xdr:to>
      <xdr:col>37</xdr:col>
      <xdr:colOff>161231</xdr:colOff>
      <xdr:row>744</xdr:row>
      <xdr:rowOff>285857</xdr:rowOff>
    </xdr:to>
    <xdr:sp macro="" textlink="">
      <xdr:nvSpPr>
        <xdr:cNvPr id="2" name="正方形/長方形 1">
          <a:extLst>
            <a:ext uri="{FF2B5EF4-FFF2-40B4-BE49-F238E27FC236}">
              <a16:creationId xmlns:a16="http://schemas.microsoft.com/office/drawing/2014/main" xmlns="" id="{82C48564-6940-554D-9BFB-33DAD31C4A60}"/>
            </a:ext>
          </a:extLst>
        </xdr:cNvPr>
        <xdr:cNvSpPr/>
      </xdr:nvSpPr>
      <xdr:spPr>
        <a:xfrm>
          <a:off x="3573377" y="236753400"/>
          <a:ext cx="4106254" cy="13526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160</a:t>
          </a:r>
          <a:r>
            <a:rPr kumimoji="1" lang="ja-JP" altLang="en-US" sz="1400">
              <a:solidFill>
                <a:sysClr val="windowText" lastClr="000000"/>
              </a:solidFill>
            </a:rPr>
            <a:t>百万円</a:t>
          </a:r>
          <a:endParaRPr kumimoji="1" lang="en-US" altLang="ja-JP" sz="1400">
            <a:solidFill>
              <a:sysClr val="windowText" lastClr="000000"/>
            </a:solidFill>
          </a:endParaRPr>
        </a:p>
        <a:p>
          <a:pPr algn="ctr"/>
          <a:r>
            <a:rPr kumimoji="1" lang="ja-JP" altLang="en-US" sz="1400">
              <a:solidFill>
                <a:sysClr val="windowText" lastClr="000000"/>
              </a:solidFill>
            </a:rPr>
            <a:t>（繰越額</a:t>
          </a:r>
          <a:r>
            <a:rPr kumimoji="1" lang="en-US" altLang="ja-JP" sz="1400">
              <a:solidFill>
                <a:sysClr val="windowText" lastClr="000000"/>
              </a:solidFill>
            </a:rPr>
            <a:t>483</a:t>
          </a:r>
          <a:r>
            <a:rPr kumimoji="1" lang="ja-JP" altLang="en-US" sz="1400">
              <a:solidFill>
                <a:sysClr val="windowText" lastClr="000000"/>
              </a:solidFill>
            </a:rPr>
            <a:t>百万円）</a:t>
          </a:r>
        </a:p>
      </xdr:txBody>
    </xdr:sp>
    <xdr:clientData/>
  </xdr:twoCellAnchor>
  <xdr:twoCellAnchor>
    <xdr:from>
      <xdr:col>18</xdr:col>
      <xdr:colOff>163445</xdr:colOff>
      <xdr:row>745</xdr:row>
      <xdr:rowOff>41791</xdr:rowOff>
    </xdr:from>
    <xdr:to>
      <xdr:col>36</xdr:col>
      <xdr:colOff>116763</xdr:colOff>
      <xdr:row>746</xdr:row>
      <xdr:rowOff>56206</xdr:rowOff>
    </xdr:to>
    <xdr:sp macro="" textlink="">
      <xdr:nvSpPr>
        <xdr:cNvPr id="3" name="AutoShape 7">
          <a:extLst>
            <a:ext uri="{FF2B5EF4-FFF2-40B4-BE49-F238E27FC236}">
              <a16:creationId xmlns:a16="http://schemas.microsoft.com/office/drawing/2014/main" xmlns="" id="{69F434E9-8083-4245-9D43-9ECADD2B7388}"/>
            </a:ext>
          </a:extLst>
        </xdr:cNvPr>
        <xdr:cNvSpPr>
          <a:spLocks noChangeArrowheads="1"/>
        </xdr:cNvSpPr>
      </xdr:nvSpPr>
      <xdr:spPr bwMode="auto">
        <a:xfrm>
          <a:off x="3821045" y="238204891"/>
          <a:ext cx="3610918" cy="37001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燃料破損に関する規制高度化研究事業</a:t>
          </a:r>
          <a:endParaRPr lang="en-US" altLang="ja-JP" sz="1100">
            <a:solidFill>
              <a:sysClr val="windowText" lastClr="000000"/>
            </a:solidFill>
          </a:endParaRPr>
        </a:p>
      </xdr:txBody>
    </xdr:sp>
    <xdr:clientData/>
  </xdr:twoCellAnchor>
  <xdr:twoCellAnchor>
    <xdr:from>
      <xdr:col>23</xdr:col>
      <xdr:colOff>73003</xdr:colOff>
      <xdr:row>755</xdr:row>
      <xdr:rowOff>87145</xdr:rowOff>
    </xdr:from>
    <xdr:to>
      <xdr:col>32</xdr:col>
      <xdr:colOff>27043</xdr:colOff>
      <xdr:row>757</xdr:row>
      <xdr:rowOff>160157</xdr:rowOff>
    </xdr:to>
    <xdr:sp macro="" textlink="">
      <xdr:nvSpPr>
        <xdr:cNvPr id="4" name="Text Box 6">
          <a:extLst>
            <a:ext uri="{FF2B5EF4-FFF2-40B4-BE49-F238E27FC236}">
              <a16:creationId xmlns:a16="http://schemas.microsoft.com/office/drawing/2014/main" xmlns="" id="{33988D13-1133-674F-B98F-D874694CDF00}"/>
            </a:ext>
          </a:extLst>
        </xdr:cNvPr>
        <xdr:cNvSpPr txBox="1">
          <a:spLocks noChangeArrowheads="1"/>
        </xdr:cNvSpPr>
      </xdr:nvSpPr>
      <xdr:spPr bwMode="auto">
        <a:xfrm>
          <a:off x="4211086" y="67439478"/>
          <a:ext cx="1573290" cy="79267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ＭＳ Ｐゴシック"/>
            </a:rPr>
            <a:t>民間会社等（</a:t>
          </a:r>
          <a:r>
            <a:rPr lang="en-US" altLang="ja-JP" sz="1100" b="0" i="0" u="none" strike="noStrike" baseline="0">
              <a:solidFill>
                <a:sysClr val="windowText" lastClr="000000"/>
              </a:solidFill>
              <a:latin typeface="ＭＳ Ｐゴシック"/>
              <a:ea typeface="ＭＳ Ｐゴシック"/>
            </a:rPr>
            <a:t>7</a:t>
          </a:r>
          <a:r>
            <a:rPr lang="ja-JP" altLang="en-US" sz="1000" b="0" i="0" baseline="0">
              <a:solidFill>
                <a:sysClr val="windowText" lastClr="000000"/>
              </a:solidFill>
              <a:effectLst/>
              <a:latin typeface="+mn-lt"/>
              <a:ea typeface="+mn-ea"/>
              <a:cs typeface="+mn-cs"/>
            </a:rPr>
            <a:t>社</a:t>
          </a:r>
          <a:r>
            <a:rPr lang="ja-JP" altLang="en-US" sz="1100" b="0" i="0" u="none" strike="noStrike" baseline="0">
              <a:solidFill>
                <a:sysClr val="windowText" lastClr="000000"/>
              </a:solidFill>
              <a:latin typeface="ＭＳ Ｐゴシック"/>
              <a:ea typeface="ＭＳ Ｐゴシック"/>
            </a:rPr>
            <a:t>）</a:t>
          </a:r>
        </a:p>
        <a:p>
          <a:pPr algn="ctr" rtl="0"/>
          <a:r>
            <a:rPr kumimoji="1" lang="en-US" altLang="ja-JP" sz="1100">
              <a:effectLst/>
              <a:latin typeface="+mn-lt"/>
              <a:ea typeface="+mn-ea"/>
              <a:cs typeface="+mn-cs"/>
            </a:rPr>
            <a:t>156</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21</xdr:col>
      <xdr:colOff>134055</xdr:colOff>
      <xdr:row>753</xdr:row>
      <xdr:rowOff>236102</xdr:rowOff>
    </xdr:from>
    <xdr:to>
      <xdr:col>33</xdr:col>
      <xdr:colOff>137527</xdr:colOff>
      <xdr:row>754</xdr:row>
      <xdr:rowOff>296083</xdr:rowOff>
    </xdr:to>
    <xdr:sp macro="" textlink="">
      <xdr:nvSpPr>
        <xdr:cNvPr id="5" name="Text Box 9">
          <a:extLst>
            <a:ext uri="{FF2B5EF4-FFF2-40B4-BE49-F238E27FC236}">
              <a16:creationId xmlns:a16="http://schemas.microsoft.com/office/drawing/2014/main" xmlns="" id="{EE2D5168-465B-0E45-97C0-2FDB78BEA6F9}"/>
            </a:ext>
          </a:extLst>
        </xdr:cNvPr>
        <xdr:cNvSpPr txBox="1">
          <a:spLocks noChangeArrowheads="1"/>
        </xdr:cNvSpPr>
      </xdr:nvSpPr>
      <xdr:spPr bwMode="auto">
        <a:xfrm>
          <a:off x="3912305" y="66879352"/>
          <a:ext cx="2162472" cy="409231"/>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一般競争入札</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随意契約</a:t>
          </a:r>
          <a:r>
            <a:rPr lang="ja-JP" altLang="en-US" sz="1000" b="0" i="0" baseline="0">
              <a:solidFill>
                <a:sysClr val="windowText" lastClr="000000"/>
              </a:solidFill>
              <a:effectLst/>
              <a:latin typeface="+mn-lt"/>
              <a:ea typeface="+mn-ea"/>
              <a:cs typeface="+mn-cs"/>
            </a:rPr>
            <a:t>（その他）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35</xdr:col>
      <xdr:colOff>25613</xdr:colOff>
      <xdr:row>755</xdr:row>
      <xdr:rowOff>87145</xdr:rowOff>
    </xdr:from>
    <xdr:to>
      <xdr:col>44</xdr:col>
      <xdr:colOff>152994</xdr:colOff>
      <xdr:row>757</xdr:row>
      <xdr:rowOff>162300</xdr:rowOff>
    </xdr:to>
    <xdr:sp macro="" textlink="">
      <xdr:nvSpPr>
        <xdr:cNvPr id="6" name="Text Box 6">
          <a:extLst>
            <a:ext uri="{FF2B5EF4-FFF2-40B4-BE49-F238E27FC236}">
              <a16:creationId xmlns:a16="http://schemas.microsoft.com/office/drawing/2014/main" xmlns="" id="{7024B3ED-F71A-EA45-87F1-1A784F345C26}"/>
            </a:ext>
          </a:extLst>
        </xdr:cNvPr>
        <xdr:cNvSpPr txBox="1">
          <a:spLocks noChangeArrowheads="1"/>
        </xdr:cNvSpPr>
      </xdr:nvSpPr>
      <xdr:spPr bwMode="auto">
        <a:xfrm>
          <a:off x="6322696" y="67439478"/>
          <a:ext cx="1746631" cy="79482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 </a:t>
          </a:r>
          <a:r>
            <a:rPr lang="ja-JP" altLang="en-US" sz="1100" b="0" i="0" u="none" strike="noStrike" baseline="0">
              <a:solidFill>
                <a:sysClr val="windowText" lastClr="000000"/>
              </a:solidFill>
              <a:latin typeface="ＭＳ Ｐゴシック"/>
              <a:ea typeface="+mn-ea"/>
            </a:rPr>
            <a:t>国立研究開発法人日本原子力研究開発機構</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483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23112</xdr:colOff>
      <xdr:row>757</xdr:row>
      <xdr:rowOff>268451</xdr:rowOff>
    </xdr:from>
    <xdr:to>
      <xdr:col>32</xdr:col>
      <xdr:colOff>76934</xdr:colOff>
      <xdr:row>758</xdr:row>
      <xdr:rowOff>480492</xdr:rowOff>
    </xdr:to>
    <xdr:sp macro="" textlink="">
      <xdr:nvSpPr>
        <xdr:cNvPr id="7" name="AutoShape 7">
          <a:extLst>
            <a:ext uri="{FF2B5EF4-FFF2-40B4-BE49-F238E27FC236}">
              <a16:creationId xmlns:a16="http://schemas.microsoft.com/office/drawing/2014/main" xmlns="" id="{91F44CB3-6271-6C40-A389-5A96D8296CDD}"/>
            </a:ext>
          </a:extLst>
        </xdr:cNvPr>
        <xdr:cNvSpPr>
          <a:spLocks noChangeArrowheads="1"/>
        </xdr:cNvSpPr>
      </xdr:nvSpPr>
      <xdr:spPr bwMode="auto">
        <a:xfrm>
          <a:off x="4161195" y="68340451"/>
          <a:ext cx="1673072" cy="87879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a:r>
            <a:rPr lang="ja-JP" altLang="en-US" sz="1100">
              <a:solidFill>
                <a:sysClr val="windowText" lastClr="000000"/>
              </a:solidFill>
              <a:effectLst/>
              <a:latin typeface="+mn-lt"/>
              <a:ea typeface="+mn-ea"/>
              <a:cs typeface="+mn-cs"/>
            </a:rPr>
            <a:t>外面割れ破損過程の解析整理、</a:t>
          </a:r>
          <a:r>
            <a:rPr lang="ja-JP" altLang="en-US" sz="1100">
              <a:effectLst/>
              <a:latin typeface="+mn-lt"/>
              <a:ea typeface="+mn-ea"/>
              <a:cs typeface="+mn-cs"/>
            </a:rPr>
            <a:t>燃料挙動解析コードの改良</a:t>
          </a:r>
          <a:r>
            <a:rPr lang="ja-JP" altLang="ja-JP" sz="1100">
              <a:effectLst/>
              <a:latin typeface="+mn-lt"/>
              <a:ea typeface="+mn-ea"/>
              <a:cs typeface="+mn-cs"/>
            </a:rPr>
            <a:t>、</a:t>
          </a:r>
          <a:r>
            <a:rPr lang="en-US" altLang="ja-JP" sz="1100">
              <a:solidFill>
                <a:sysClr val="windowText" lastClr="000000"/>
              </a:solidFill>
              <a:effectLst/>
              <a:latin typeface="+mn-lt"/>
              <a:ea typeface="+mn-ea"/>
              <a:cs typeface="+mn-cs"/>
            </a:rPr>
            <a:t>LOCA</a:t>
          </a:r>
          <a:r>
            <a:rPr lang="ja-JP" altLang="en-US" sz="1100">
              <a:solidFill>
                <a:sysClr val="windowText" lastClr="000000"/>
              </a:solidFill>
              <a:effectLst/>
              <a:latin typeface="+mn-lt"/>
              <a:ea typeface="+mn-ea"/>
              <a:cs typeface="+mn-cs"/>
            </a:rPr>
            <a:t>後燃料振動解析、</a:t>
          </a:r>
          <a:r>
            <a:rPr lang="ja-JP" altLang="ja-JP" sz="1100">
              <a:solidFill>
                <a:sysClr val="windowText" lastClr="000000"/>
              </a:solidFill>
              <a:effectLst/>
              <a:latin typeface="+mn-lt"/>
              <a:ea typeface="+mn-ea"/>
              <a:cs typeface="+mn-cs"/>
            </a:rPr>
            <a:t>試験済照射燃料</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の保管管理</a:t>
          </a:r>
          <a:endParaRPr lang="ja-JP" altLang="ja-JP">
            <a:solidFill>
              <a:sysClr val="windowText" lastClr="000000"/>
            </a:solidFill>
            <a:effectLst/>
          </a:endParaRPr>
        </a:p>
      </xdr:txBody>
    </xdr:sp>
    <xdr:clientData/>
  </xdr:twoCellAnchor>
  <xdr:twoCellAnchor>
    <xdr:from>
      <xdr:col>35</xdr:col>
      <xdr:colOff>88432</xdr:colOff>
      <xdr:row>762</xdr:row>
      <xdr:rowOff>328743</xdr:rowOff>
    </xdr:from>
    <xdr:to>
      <xdr:col>44</xdr:col>
      <xdr:colOff>90176</xdr:colOff>
      <xdr:row>764</xdr:row>
      <xdr:rowOff>222251</xdr:rowOff>
    </xdr:to>
    <xdr:sp macro="" textlink="">
      <xdr:nvSpPr>
        <xdr:cNvPr id="8" name="AutoShape 7">
          <a:extLst>
            <a:ext uri="{FF2B5EF4-FFF2-40B4-BE49-F238E27FC236}">
              <a16:creationId xmlns:a16="http://schemas.microsoft.com/office/drawing/2014/main" xmlns="" id="{7DDAB53E-78C9-7E48-9AAE-920A889EA7B6}"/>
            </a:ext>
          </a:extLst>
        </xdr:cNvPr>
        <xdr:cNvSpPr>
          <a:spLocks noChangeArrowheads="1"/>
        </xdr:cNvSpPr>
      </xdr:nvSpPr>
      <xdr:spPr bwMode="auto">
        <a:xfrm>
          <a:off x="6385515" y="71004243"/>
          <a:ext cx="1620994" cy="71900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eaLnBrk="1" fontAlgn="auto" latinLnBrk="0" hangingPunct="1"/>
          <a:r>
            <a:rPr lang="ja-JP" altLang="ja-JP" sz="1100" b="0" i="0" baseline="0">
              <a:effectLst/>
              <a:latin typeface="+mn-lt"/>
              <a:ea typeface="+mn-ea"/>
              <a:cs typeface="+mn-cs"/>
            </a:rPr>
            <a:t>改良型燃料被覆管の照射成長試験や試験に必要な装置設備の製作等</a:t>
          </a:r>
          <a:endParaRPr lang="ja-JP" altLang="ja-JP">
            <a:effectLst/>
          </a:endParaRPr>
        </a:p>
      </xdr:txBody>
    </xdr:sp>
    <xdr:clientData/>
  </xdr:twoCellAnchor>
  <xdr:twoCellAnchor>
    <xdr:from>
      <xdr:col>35</xdr:col>
      <xdr:colOff>5035</xdr:colOff>
      <xdr:row>757</xdr:row>
      <xdr:rowOff>268452</xdr:rowOff>
    </xdr:from>
    <xdr:to>
      <xdr:col>45</xdr:col>
      <xdr:colOff>5033</xdr:colOff>
      <xdr:row>758</xdr:row>
      <xdr:rowOff>486834</xdr:rowOff>
    </xdr:to>
    <xdr:sp macro="" textlink="">
      <xdr:nvSpPr>
        <xdr:cNvPr id="9" name="AutoShape 7">
          <a:extLst>
            <a:ext uri="{FF2B5EF4-FFF2-40B4-BE49-F238E27FC236}">
              <a16:creationId xmlns:a16="http://schemas.microsoft.com/office/drawing/2014/main" xmlns="" id="{3E11675B-83CE-2242-B516-7F46334BC9B8}"/>
            </a:ext>
          </a:extLst>
        </xdr:cNvPr>
        <xdr:cNvSpPr>
          <a:spLocks noChangeArrowheads="1"/>
        </xdr:cNvSpPr>
      </xdr:nvSpPr>
      <xdr:spPr bwMode="auto">
        <a:xfrm>
          <a:off x="6302118" y="68340452"/>
          <a:ext cx="1799165" cy="88513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燃料破損に関する規制高度化研究事業</a:t>
          </a:r>
          <a:endParaRPr lang="en-US" altLang="ja-JP" sz="1100">
            <a:solidFill>
              <a:sysClr val="windowText" lastClr="000000"/>
            </a:solidFill>
          </a:endParaRPr>
        </a:p>
      </xdr:txBody>
    </xdr:sp>
    <xdr:clientData/>
  </xdr:twoCellAnchor>
  <xdr:twoCellAnchor>
    <xdr:from>
      <xdr:col>27</xdr:col>
      <xdr:colOff>139659</xdr:colOff>
      <xdr:row>746</xdr:row>
      <xdr:rowOff>92718</xdr:rowOff>
    </xdr:from>
    <xdr:to>
      <xdr:col>27</xdr:col>
      <xdr:colOff>141341</xdr:colOff>
      <xdr:row>752</xdr:row>
      <xdr:rowOff>154563</xdr:rowOff>
    </xdr:to>
    <xdr:cxnSp macro="">
      <xdr:nvCxnSpPr>
        <xdr:cNvPr id="10" name="直線矢印コネクタ 9">
          <a:extLst>
            <a:ext uri="{FF2B5EF4-FFF2-40B4-BE49-F238E27FC236}">
              <a16:creationId xmlns:a16="http://schemas.microsoft.com/office/drawing/2014/main" xmlns="" id="{BE642B69-E45D-0548-B9BD-72E39F3992B9}"/>
            </a:ext>
          </a:extLst>
        </xdr:cNvPr>
        <xdr:cNvCxnSpPr/>
      </xdr:nvCxnSpPr>
      <xdr:spPr>
        <a:xfrm flipH="1">
          <a:off x="5626059" y="238611418"/>
          <a:ext cx="1682" cy="2182745"/>
        </a:xfrm>
        <a:prstGeom prst="straightConnector1">
          <a:avLst/>
        </a:prstGeom>
        <a:ln w="15875"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140025</xdr:colOff>
      <xdr:row>752</xdr:row>
      <xdr:rowOff>142703</xdr:rowOff>
    </xdr:from>
    <xdr:to>
      <xdr:col>27</xdr:col>
      <xdr:colOff>140025</xdr:colOff>
      <xdr:row>753</xdr:row>
      <xdr:rowOff>179917</xdr:rowOff>
    </xdr:to>
    <xdr:cxnSp macro="">
      <xdr:nvCxnSpPr>
        <xdr:cNvPr id="11" name="直線矢印コネクタ 10">
          <a:extLst>
            <a:ext uri="{FF2B5EF4-FFF2-40B4-BE49-F238E27FC236}">
              <a16:creationId xmlns:a16="http://schemas.microsoft.com/office/drawing/2014/main" xmlns="" id="{63C9820A-CA2E-FD47-9829-D68E33F0D543}"/>
            </a:ext>
          </a:extLst>
        </xdr:cNvPr>
        <xdr:cNvCxnSpPr/>
      </xdr:nvCxnSpPr>
      <xdr:spPr>
        <a:xfrm>
          <a:off x="4997775" y="66426120"/>
          <a:ext cx="0" cy="397047"/>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148167</xdr:colOff>
      <xdr:row>751</xdr:row>
      <xdr:rowOff>212547</xdr:rowOff>
    </xdr:from>
    <xdr:to>
      <xdr:col>39</xdr:col>
      <xdr:colOff>169333</xdr:colOff>
      <xdr:row>751</xdr:row>
      <xdr:rowOff>212547</xdr:rowOff>
    </xdr:to>
    <xdr:cxnSp macro="">
      <xdr:nvCxnSpPr>
        <xdr:cNvPr id="13" name="直線コネクタ 12">
          <a:extLst>
            <a:ext uri="{FF2B5EF4-FFF2-40B4-BE49-F238E27FC236}">
              <a16:creationId xmlns:a16="http://schemas.microsoft.com/office/drawing/2014/main" xmlns="" id="{729BF34E-84C3-8A41-A016-0DE995F3C6C8}"/>
            </a:ext>
          </a:extLst>
        </xdr:cNvPr>
        <xdr:cNvCxnSpPr/>
      </xdr:nvCxnSpPr>
      <xdr:spPr>
        <a:xfrm>
          <a:off x="5005917" y="66136130"/>
          <a:ext cx="2180166"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50248</xdr:colOff>
      <xdr:row>753</xdr:row>
      <xdr:rowOff>236102</xdr:rowOff>
    </xdr:from>
    <xdr:to>
      <xdr:col>44</xdr:col>
      <xdr:colOff>99792</xdr:colOff>
      <xdr:row>754</xdr:row>
      <xdr:rowOff>333379</xdr:rowOff>
    </xdr:to>
    <xdr:sp macro="" textlink="">
      <xdr:nvSpPr>
        <xdr:cNvPr id="14" name="Text Box 9">
          <a:extLst>
            <a:ext uri="{FF2B5EF4-FFF2-40B4-BE49-F238E27FC236}">
              <a16:creationId xmlns:a16="http://schemas.microsoft.com/office/drawing/2014/main" xmlns="" id="{DEA52BD6-8D1E-9942-8DE5-72CCF226B031}"/>
            </a:ext>
          </a:extLst>
        </xdr:cNvPr>
        <xdr:cNvSpPr txBox="1">
          <a:spLocks noChangeArrowheads="1"/>
        </xdr:cNvSpPr>
      </xdr:nvSpPr>
      <xdr:spPr bwMode="auto">
        <a:xfrm>
          <a:off x="6347331" y="66879352"/>
          <a:ext cx="1668794" cy="446527"/>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r>
            <a:rPr lang="ja-JP" altLang="en-US" sz="1100" b="0" i="0" u="sng" strike="noStrike" baseline="0">
              <a:solidFill>
                <a:sysClr val="windowText" lastClr="000000"/>
              </a:solidFill>
              <a:latin typeface="ＭＳ Ｐゴシック"/>
              <a:ea typeface="ＭＳ Ｐゴシック"/>
            </a:rPr>
            <a:t>繰越し</a:t>
          </a:r>
          <a:endParaRPr lang="en-US" altLang="ja-JP" sz="1100" b="0" i="0" u="sng" strike="noStrike" baseline="0">
            <a:solidFill>
              <a:sysClr val="windowText" lastClr="000000"/>
            </a:solidFill>
            <a:latin typeface="ＭＳ Ｐゴシック"/>
            <a:ea typeface="ＭＳ Ｐゴシック"/>
          </a:endParaRPr>
        </a:p>
        <a:p>
          <a:pPr algn="ctr" rtl="0">
            <a:lnSpc>
              <a:spcPts val="1300"/>
            </a:lnSpc>
            <a:defRPr sz="1000"/>
          </a:pPr>
          <a:endParaRPr lang="ja-JP" altLang="en-US">
            <a:solidFill>
              <a:sysClr val="windowText" lastClr="000000"/>
            </a:solidFill>
          </a:endParaRPr>
        </a:p>
      </xdr:txBody>
    </xdr:sp>
    <xdr:clientData/>
  </xdr:twoCellAnchor>
  <xdr:twoCellAnchor>
    <xdr:from>
      <xdr:col>33</xdr:col>
      <xdr:colOff>192201</xdr:colOff>
      <xdr:row>746</xdr:row>
      <xdr:rowOff>232644</xdr:rowOff>
    </xdr:from>
    <xdr:to>
      <xdr:col>42</xdr:col>
      <xdr:colOff>84317</xdr:colOff>
      <xdr:row>748</xdr:row>
      <xdr:rowOff>336189</xdr:rowOff>
    </xdr:to>
    <xdr:sp macro="" textlink="">
      <xdr:nvSpPr>
        <xdr:cNvPr id="15" name="Text Box 6">
          <a:extLst>
            <a:ext uri="{FF2B5EF4-FFF2-40B4-BE49-F238E27FC236}">
              <a16:creationId xmlns:a16="http://schemas.microsoft.com/office/drawing/2014/main" xmlns="" id="{F7C0CF98-5681-B148-ADE6-FF1EF85D8DB6}"/>
            </a:ext>
          </a:extLst>
        </xdr:cNvPr>
        <xdr:cNvSpPr txBox="1">
          <a:spLocks noChangeArrowheads="1"/>
        </xdr:cNvSpPr>
      </xdr:nvSpPr>
      <xdr:spPr bwMode="auto">
        <a:xfrm>
          <a:off x="6897801" y="238751344"/>
          <a:ext cx="1720916" cy="80204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baseline="0">
              <a:effectLst/>
              <a:latin typeface="+mn-ea"/>
              <a:ea typeface="+mn-ea"/>
              <a:cs typeface="+mn-cs"/>
            </a:rPr>
            <a:t>事務費</a:t>
          </a:r>
          <a:endParaRPr lang="en-US" altLang="ja-JP" sz="1000" b="0" i="0" baseline="0">
            <a:effectLst/>
            <a:latin typeface="+mn-ea"/>
            <a:ea typeface="+mn-ea"/>
            <a:cs typeface="+mn-cs"/>
          </a:endParaRPr>
        </a:p>
        <a:p>
          <a:pPr algn="ctr" rtl="0">
            <a:lnSpc>
              <a:spcPts val="1200"/>
            </a:lnSpc>
            <a:defRPr sz="1000"/>
          </a:pPr>
          <a:r>
            <a:rPr kumimoji="1" lang="en-US" altLang="ja-JP" sz="1100" b="0" i="0" u="none" strike="noStrike" baseline="0">
              <a:solidFill>
                <a:sysClr val="windowText" lastClr="000000"/>
              </a:solidFill>
              <a:effectLst/>
              <a:latin typeface="+mn-lt"/>
              <a:ea typeface="+mn-ea"/>
              <a:cs typeface="+mn-cs"/>
            </a:rPr>
            <a:t>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132191</xdr:colOff>
      <xdr:row>749</xdr:row>
      <xdr:rowOff>35955</xdr:rowOff>
    </xdr:from>
    <xdr:to>
      <xdr:col>43</xdr:col>
      <xdr:colOff>126999</xdr:colOff>
      <xdr:row>751</xdr:row>
      <xdr:rowOff>52087</xdr:rowOff>
    </xdr:to>
    <xdr:sp macro="" textlink="">
      <xdr:nvSpPr>
        <xdr:cNvPr id="16" name="AutoShape 7">
          <a:extLst>
            <a:ext uri="{FF2B5EF4-FFF2-40B4-BE49-F238E27FC236}">
              <a16:creationId xmlns:a16="http://schemas.microsoft.com/office/drawing/2014/main" xmlns="" id="{0DE7BB9C-A2D4-C548-A1FA-AEF9A229E129}"/>
            </a:ext>
          </a:extLst>
        </xdr:cNvPr>
        <xdr:cNvSpPr>
          <a:spLocks noChangeArrowheads="1"/>
        </xdr:cNvSpPr>
      </xdr:nvSpPr>
      <xdr:spPr bwMode="auto">
        <a:xfrm>
          <a:off x="6278991" y="67930155"/>
          <a:ext cx="1857475" cy="72733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職員・委員等旅費、諸謝金等</a:t>
          </a:r>
          <a:endParaRPr lang="en-US" altLang="ja-JP" sz="1100">
            <a:solidFill>
              <a:sysClr val="windowText" lastClr="000000"/>
            </a:solidFill>
          </a:endParaRPr>
        </a:p>
      </xdr:txBody>
    </xdr:sp>
    <xdr:clientData/>
  </xdr:twoCellAnchor>
  <xdr:twoCellAnchor>
    <xdr:from>
      <xdr:col>27</xdr:col>
      <xdr:colOff>134810</xdr:colOff>
      <xdr:row>747</xdr:row>
      <xdr:rowOff>268779</xdr:rowOff>
    </xdr:from>
    <xdr:to>
      <xdr:col>33</xdr:col>
      <xdr:colOff>37642</xdr:colOff>
      <xdr:row>747</xdr:row>
      <xdr:rowOff>268779</xdr:rowOff>
    </xdr:to>
    <xdr:cxnSp macro="">
      <xdr:nvCxnSpPr>
        <xdr:cNvPr id="17" name="直線矢印コネクタ 16">
          <a:extLst>
            <a:ext uri="{FF2B5EF4-FFF2-40B4-BE49-F238E27FC236}">
              <a16:creationId xmlns:a16="http://schemas.microsoft.com/office/drawing/2014/main" xmlns="" id="{E02D71DF-E55C-334D-BCAC-6AE6032FFF4A}"/>
            </a:ext>
          </a:extLst>
        </xdr:cNvPr>
        <xdr:cNvCxnSpPr/>
      </xdr:nvCxnSpPr>
      <xdr:spPr>
        <a:xfrm>
          <a:off x="5621210" y="239143079"/>
          <a:ext cx="1122032"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5033</xdr:colOff>
      <xdr:row>758</xdr:row>
      <xdr:rowOff>502767</xdr:rowOff>
    </xdr:from>
    <xdr:to>
      <xdr:col>40</xdr:col>
      <xdr:colOff>5033</xdr:colOff>
      <xdr:row>759</xdr:row>
      <xdr:rowOff>264583</xdr:rowOff>
    </xdr:to>
    <xdr:cxnSp macro="">
      <xdr:nvCxnSpPr>
        <xdr:cNvPr id="18" name="直線矢印コネクタ 17">
          <a:extLst>
            <a:ext uri="{FF2B5EF4-FFF2-40B4-BE49-F238E27FC236}">
              <a16:creationId xmlns:a16="http://schemas.microsoft.com/office/drawing/2014/main" xmlns="" id="{65FF8D10-D7AB-FF41-88A3-0E2316151757}"/>
            </a:ext>
          </a:extLst>
        </xdr:cNvPr>
        <xdr:cNvCxnSpPr/>
      </xdr:nvCxnSpPr>
      <xdr:spPr>
        <a:xfrm>
          <a:off x="7201700" y="69241517"/>
          <a:ext cx="0" cy="428566"/>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85676</xdr:colOff>
      <xdr:row>759</xdr:row>
      <xdr:rowOff>279761</xdr:rowOff>
    </xdr:from>
    <xdr:to>
      <xdr:col>46</xdr:col>
      <xdr:colOff>92932</xdr:colOff>
      <xdr:row>760</xdr:row>
      <xdr:rowOff>41014</xdr:rowOff>
    </xdr:to>
    <xdr:sp macro="" textlink="">
      <xdr:nvSpPr>
        <xdr:cNvPr id="19" name="Text Box 9">
          <a:extLst>
            <a:ext uri="{FF2B5EF4-FFF2-40B4-BE49-F238E27FC236}">
              <a16:creationId xmlns:a16="http://schemas.microsoft.com/office/drawing/2014/main" xmlns="" id="{18EE9CB2-10AA-D846-BB63-13DA7373DBE9}"/>
            </a:ext>
          </a:extLst>
        </xdr:cNvPr>
        <xdr:cNvSpPr txBox="1">
          <a:spLocks noChangeArrowheads="1"/>
        </xdr:cNvSpPr>
      </xdr:nvSpPr>
      <xdr:spPr bwMode="auto">
        <a:xfrm>
          <a:off x="6022926" y="69685261"/>
          <a:ext cx="2346173" cy="428003"/>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一般競争入札、随意契約（その他）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35</xdr:col>
      <xdr:colOff>30376</xdr:colOff>
      <xdr:row>760</xdr:row>
      <xdr:rowOff>80899</xdr:rowOff>
    </xdr:from>
    <xdr:to>
      <xdr:col>44</xdr:col>
      <xdr:colOff>148232</xdr:colOff>
      <xdr:row>762</xdr:row>
      <xdr:rowOff>273870</xdr:rowOff>
    </xdr:to>
    <xdr:sp macro="" textlink="">
      <xdr:nvSpPr>
        <xdr:cNvPr id="20" name="Text Box 6">
          <a:extLst>
            <a:ext uri="{FF2B5EF4-FFF2-40B4-BE49-F238E27FC236}">
              <a16:creationId xmlns:a16="http://schemas.microsoft.com/office/drawing/2014/main" xmlns="" id="{363AD3BF-BBCB-E24F-8131-4BCFC149136B}"/>
            </a:ext>
          </a:extLst>
        </xdr:cNvPr>
        <xdr:cNvSpPr txBox="1">
          <a:spLocks noChangeArrowheads="1"/>
        </xdr:cNvSpPr>
      </xdr:nvSpPr>
      <xdr:spPr bwMode="auto">
        <a:xfrm>
          <a:off x="6327459" y="70153149"/>
          <a:ext cx="1737106" cy="79622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mn-ea"/>
            </a:rPr>
            <a:t>C. </a:t>
          </a:r>
          <a:r>
            <a:rPr lang="ja-JP" altLang="en-US" sz="1100" b="0" i="0" u="none" strike="noStrike" baseline="0">
              <a:solidFill>
                <a:sysClr val="windowText" lastClr="000000"/>
              </a:solidFill>
              <a:latin typeface="ＭＳ Ｐゴシック"/>
              <a:ea typeface="+mn-ea"/>
            </a:rPr>
            <a:t>民間会社（</a:t>
          </a:r>
          <a:r>
            <a:rPr lang="en-US" altLang="ja-JP" sz="1100" b="0" i="0" u="none" strike="noStrike" baseline="0">
              <a:solidFill>
                <a:sysClr val="windowText" lastClr="000000"/>
              </a:solidFill>
              <a:latin typeface="ＭＳ Ｐゴシック"/>
              <a:ea typeface="+mn-ea"/>
            </a:rPr>
            <a:t>33</a:t>
          </a:r>
          <a:r>
            <a:rPr lang="ja-JP" altLang="en-US" sz="1100" b="0" i="0" u="none" strike="noStrike" baseline="0">
              <a:solidFill>
                <a:sysClr val="windowText" lastClr="000000"/>
              </a:solidFill>
              <a:latin typeface="ＭＳ Ｐゴシック"/>
              <a:ea typeface="+mn-ea"/>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kumimoji="1" lang="en-US" altLang="ja-JP" sz="1000">
              <a:effectLst/>
              <a:latin typeface="+mn-lt"/>
              <a:ea typeface="+mn-ea"/>
              <a:cs typeface="+mn-cs"/>
            </a:rPr>
            <a:t>358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39</xdr:col>
      <xdr:colOff>165533</xdr:colOff>
      <xdr:row>751</xdr:row>
      <xdr:rowOff>216796</xdr:rowOff>
    </xdr:from>
    <xdr:to>
      <xdr:col>39</xdr:col>
      <xdr:colOff>165533</xdr:colOff>
      <xdr:row>753</xdr:row>
      <xdr:rowOff>174719</xdr:rowOff>
    </xdr:to>
    <xdr:cxnSp macro="">
      <xdr:nvCxnSpPr>
        <xdr:cNvPr id="21" name="直線矢印コネクタ 20">
          <a:extLst>
            <a:ext uri="{FF2B5EF4-FFF2-40B4-BE49-F238E27FC236}">
              <a16:creationId xmlns:a16="http://schemas.microsoft.com/office/drawing/2014/main" xmlns="" id="{57D1E66C-008F-8A46-B1F2-1994A12D5F56}"/>
            </a:ext>
          </a:extLst>
        </xdr:cNvPr>
        <xdr:cNvCxnSpPr/>
      </xdr:nvCxnSpPr>
      <xdr:spPr>
        <a:xfrm>
          <a:off x="7182283" y="66140379"/>
          <a:ext cx="0" cy="67759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67236</xdr:colOff>
      <xdr:row>111</xdr:row>
      <xdr:rowOff>246530</xdr:rowOff>
    </xdr:from>
    <xdr:to>
      <xdr:col>13</xdr:col>
      <xdr:colOff>190500</xdr:colOff>
      <xdr:row>113</xdr:row>
      <xdr:rowOff>119343</xdr:rowOff>
    </xdr:to>
    <xdr:sp macro="" textlink="">
      <xdr:nvSpPr>
        <xdr:cNvPr id="34" name="円形吹き出し 33"/>
        <xdr:cNvSpPr/>
      </xdr:nvSpPr>
      <xdr:spPr>
        <a:xfrm>
          <a:off x="1479177" y="28698265"/>
          <a:ext cx="1333499" cy="567578"/>
        </a:xfrm>
        <a:prstGeom prst="wedgeEllipseCallout">
          <a:avLst>
            <a:gd name="adj1" fmla="val -85922"/>
            <a:gd name="adj2" fmla="val 2498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非表示で</a:t>
          </a:r>
          <a:r>
            <a:rPr kumimoji="1" lang="en-US" altLang="ja-JP" sz="1100">
              <a:solidFill>
                <a:srgbClr val="FF0000"/>
              </a:solidFill>
            </a:rPr>
            <a:t>OK</a:t>
          </a:r>
          <a:endParaRPr kumimoji="1" lang="ja-JP" altLang="en-US" sz="1100">
            <a:solidFill>
              <a:srgbClr val="FF0000"/>
            </a:solidFill>
          </a:endParaRPr>
        </a:p>
      </xdr:txBody>
    </xdr:sp>
    <xdr:clientData/>
  </xdr:twoCellAnchor>
  <xdr:twoCellAnchor>
    <xdr:from>
      <xdr:col>16</xdr:col>
      <xdr:colOff>11206</xdr:colOff>
      <xdr:row>854</xdr:row>
      <xdr:rowOff>168088</xdr:rowOff>
    </xdr:from>
    <xdr:to>
      <xdr:col>22</xdr:col>
      <xdr:colOff>134470</xdr:colOff>
      <xdr:row>855</xdr:row>
      <xdr:rowOff>354666</xdr:rowOff>
    </xdr:to>
    <xdr:sp macro="" textlink="">
      <xdr:nvSpPr>
        <xdr:cNvPr id="40" name="円形吹き出し 39"/>
        <xdr:cNvSpPr/>
      </xdr:nvSpPr>
      <xdr:spPr>
        <a:xfrm>
          <a:off x="3238500" y="93681176"/>
          <a:ext cx="1333499" cy="567578"/>
        </a:xfrm>
        <a:prstGeom prst="wedgeEllipseCallout">
          <a:avLst>
            <a:gd name="adj1" fmla="val -85922"/>
            <a:gd name="adj2" fmla="val 2498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非表示で</a:t>
          </a:r>
          <a:r>
            <a:rPr kumimoji="1" lang="en-US" altLang="ja-JP" sz="1100">
              <a:solidFill>
                <a:srgbClr val="FF0000"/>
              </a:solidFill>
            </a:rPr>
            <a:t>OK</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0" zoomScale="75" zoomScaleNormal="75" zoomScaleSheetLayoutView="75" zoomScalePageLayoutView="85" workbookViewId="0">
      <selection activeCell="G131" sqref="G131:AX131"/>
    </sheetView>
  </sheetViews>
  <sheetFormatPr defaultColWidth="8.81640625" defaultRowHeight="13" x14ac:dyDescent="0.2"/>
  <cols>
    <col min="1" max="49" width="2.6328125" customWidth="1"/>
    <col min="50" max="50" width="6.6328125" customWidth="1"/>
    <col min="51" max="57" width="2.36328125" customWidth="1"/>
    <col min="62" max="62" width="27.81640625" customWidth="1"/>
    <col min="63" max="63" width="12.36328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22</v>
      </c>
      <c r="AT2" s="218"/>
      <c r="AU2" s="218"/>
      <c r="AV2" s="51" t="str">
        <f>IF(AW2="", "", "-")</f>
        <v/>
      </c>
      <c r="AW2" s="402"/>
      <c r="AX2" s="402"/>
    </row>
    <row r="3" spans="1:50" ht="21" customHeight="1" thickBot="1" x14ac:dyDescent="0.25">
      <c r="A3" s="524" t="s">
        <v>429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561</v>
      </c>
      <c r="AK3" s="526"/>
      <c r="AL3" s="526"/>
      <c r="AM3" s="526"/>
      <c r="AN3" s="526"/>
      <c r="AO3" s="526"/>
      <c r="AP3" s="526"/>
      <c r="AQ3" s="526"/>
      <c r="AR3" s="526"/>
      <c r="AS3" s="526"/>
      <c r="AT3" s="526"/>
      <c r="AU3" s="526"/>
      <c r="AV3" s="526"/>
      <c r="AW3" s="526"/>
      <c r="AX3" s="24" t="s">
        <v>65</v>
      </c>
    </row>
    <row r="4" spans="1:50" ht="24.75" customHeight="1" x14ac:dyDescent="0.2">
      <c r="A4" s="726" t="s">
        <v>25</v>
      </c>
      <c r="B4" s="727"/>
      <c r="C4" s="727"/>
      <c r="D4" s="727"/>
      <c r="E4" s="727"/>
      <c r="F4" s="727"/>
      <c r="G4" s="702" t="s">
        <v>640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59" t="s">
        <v>525</v>
      </c>
      <c r="H5" s="560"/>
      <c r="I5" s="560"/>
      <c r="J5" s="560"/>
      <c r="K5" s="560"/>
      <c r="L5" s="560"/>
      <c r="M5" s="561" t="s">
        <v>66</v>
      </c>
      <c r="N5" s="562"/>
      <c r="O5" s="562"/>
      <c r="P5" s="562"/>
      <c r="Q5" s="562"/>
      <c r="R5" s="563"/>
      <c r="S5" s="564" t="s">
        <v>535</v>
      </c>
      <c r="T5" s="560"/>
      <c r="U5" s="560"/>
      <c r="V5" s="560"/>
      <c r="W5" s="560"/>
      <c r="X5" s="565"/>
      <c r="Y5" s="718" t="s">
        <v>3</v>
      </c>
      <c r="Z5" s="719"/>
      <c r="AA5" s="719"/>
      <c r="AB5" s="719"/>
      <c r="AC5" s="719"/>
      <c r="AD5" s="720"/>
      <c r="AE5" s="721" t="s">
        <v>563</v>
      </c>
      <c r="AF5" s="721"/>
      <c r="AG5" s="721"/>
      <c r="AH5" s="721"/>
      <c r="AI5" s="721"/>
      <c r="AJ5" s="721"/>
      <c r="AK5" s="721"/>
      <c r="AL5" s="721"/>
      <c r="AM5" s="721"/>
      <c r="AN5" s="721"/>
      <c r="AO5" s="721"/>
      <c r="AP5" s="722"/>
      <c r="AQ5" s="723" t="s">
        <v>564</v>
      </c>
      <c r="AR5" s="724"/>
      <c r="AS5" s="724"/>
      <c r="AT5" s="724"/>
      <c r="AU5" s="724"/>
      <c r="AV5" s="724"/>
      <c r="AW5" s="724"/>
      <c r="AX5" s="725"/>
    </row>
    <row r="6" spans="1:50" ht="39" customHeight="1" x14ac:dyDescent="0.2">
      <c r="A6" s="728" t="s">
        <v>4</v>
      </c>
      <c r="B6" s="729"/>
      <c r="C6" s="729"/>
      <c r="D6" s="729"/>
      <c r="E6" s="729"/>
      <c r="F6" s="729"/>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565</v>
      </c>
      <c r="H7" s="834"/>
      <c r="I7" s="834"/>
      <c r="J7" s="834"/>
      <c r="K7" s="834"/>
      <c r="L7" s="834"/>
      <c r="M7" s="834"/>
      <c r="N7" s="834"/>
      <c r="O7" s="834"/>
      <c r="P7" s="834"/>
      <c r="Q7" s="834"/>
      <c r="R7" s="834"/>
      <c r="S7" s="834"/>
      <c r="T7" s="834"/>
      <c r="U7" s="834"/>
      <c r="V7" s="834"/>
      <c r="W7" s="834"/>
      <c r="X7" s="835"/>
      <c r="Y7" s="400" t="s">
        <v>393</v>
      </c>
      <c r="Z7" s="300"/>
      <c r="AA7" s="300"/>
      <c r="AB7" s="300"/>
      <c r="AC7" s="300"/>
      <c r="AD7" s="401"/>
      <c r="AE7" s="388" t="s">
        <v>412</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2">
      <c r="A8" s="830" t="s">
        <v>259</v>
      </c>
      <c r="B8" s="831"/>
      <c r="C8" s="831"/>
      <c r="D8" s="831"/>
      <c r="E8" s="831"/>
      <c r="F8" s="832"/>
      <c r="G8" s="225" t="str">
        <f>入力規則等!A27</f>
        <v>科学技術・イノベーション</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エネルギー対策</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2">
      <c r="A9" s="149" t="s">
        <v>23</v>
      </c>
      <c r="B9" s="150"/>
      <c r="C9" s="150"/>
      <c r="D9" s="150"/>
      <c r="E9" s="150"/>
      <c r="F9" s="150"/>
      <c r="G9" s="573" t="s">
        <v>641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3" t="s">
        <v>30</v>
      </c>
      <c r="B10" s="744"/>
      <c r="C10" s="744"/>
      <c r="D10" s="744"/>
      <c r="E10" s="744"/>
      <c r="F10" s="744"/>
      <c r="G10" s="676" t="s">
        <v>639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43" t="s">
        <v>24</v>
      </c>
      <c r="B12" s="144"/>
      <c r="C12" s="144"/>
      <c r="D12" s="144"/>
      <c r="E12" s="144"/>
      <c r="F12" s="145"/>
      <c r="G12" s="682"/>
      <c r="H12" s="683"/>
      <c r="I12" s="683"/>
      <c r="J12" s="683"/>
      <c r="K12" s="683"/>
      <c r="L12" s="683"/>
      <c r="M12" s="683"/>
      <c r="N12" s="683"/>
      <c r="O12" s="683"/>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5"/>
    </row>
    <row r="13" spans="1:50" ht="21" customHeight="1" x14ac:dyDescent="0.2">
      <c r="A13" s="146"/>
      <c r="B13" s="147"/>
      <c r="C13" s="147"/>
      <c r="D13" s="147"/>
      <c r="E13" s="147"/>
      <c r="F13" s="148"/>
      <c r="G13" s="746" t="s">
        <v>6</v>
      </c>
      <c r="H13" s="747"/>
      <c r="I13" s="639" t="s">
        <v>7</v>
      </c>
      <c r="J13" s="640"/>
      <c r="K13" s="640"/>
      <c r="L13" s="640"/>
      <c r="M13" s="640"/>
      <c r="N13" s="640"/>
      <c r="O13" s="641"/>
      <c r="P13" s="116">
        <v>494</v>
      </c>
      <c r="Q13" s="117"/>
      <c r="R13" s="117"/>
      <c r="S13" s="117"/>
      <c r="T13" s="117"/>
      <c r="U13" s="117"/>
      <c r="V13" s="118"/>
      <c r="W13" s="116">
        <v>1153</v>
      </c>
      <c r="X13" s="117"/>
      <c r="Y13" s="117"/>
      <c r="Z13" s="117"/>
      <c r="AA13" s="117"/>
      <c r="AB13" s="117"/>
      <c r="AC13" s="118"/>
      <c r="AD13" s="116">
        <v>719</v>
      </c>
      <c r="AE13" s="117"/>
      <c r="AF13" s="117"/>
      <c r="AG13" s="117"/>
      <c r="AH13" s="117"/>
      <c r="AI13" s="117"/>
      <c r="AJ13" s="118"/>
      <c r="AK13" s="116">
        <v>742</v>
      </c>
      <c r="AL13" s="117"/>
      <c r="AM13" s="117"/>
      <c r="AN13" s="117"/>
      <c r="AO13" s="117"/>
      <c r="AP13" s="117"/>
      <c r="AQ13" s="118"/>
      <c r="AR13" s="113"/>
      <c r="AS13" s="114"/>
      <c r="AT13" s="114"/>
      <c r="AU13" s="114"/>
      <c r="AV13" s="114"/>
      <c r="AW13" s="114"/>
      <c r="AX13" s="399"/>
    </row>
    <row r="14" spans="1:50" ht="21" customHeight="1" x14ac:dyDescent="0.2">
      <c r="A14" s="146"/>
      <c r="B14" s="147"/>
      <c r="C14" s="147"/>
      <c r="D14" s="147"/>
      <c r="E14" s="147"/>
      <c r="F14" s="148"/>
      <c r="G14" s="748"/>
      <c r="H14" s="749"/>
      <c r="I14" s="576" t="s">
        <v>8</v>
      </c>
      <c r="J14" s="630"/>
      <c r="K14" s="630"/>
      <c r="L14" s="630"/>
      <c r="M14" s="630"/>
      <c r="N14" s="630"/>
      <c r="O14" s="631"/>
      <c r="P14" s="116" t="s">
        <v>412</v>
      </c>
      <c r="Q14" s="117"/>
      <c r="R14" s="117"/>
      <c r="S14" s="117"/>
      <c r="T14" s="117"/>
      <c r="U14" s="117"/>
      <c r="V14" s="118"/>
      <c r="W14" s="116" t="s">
        <v>412</v>
      </c>
      <c r="X14" s="117"/>
      <c r="Y14" s="117"/>
      <c r="Z14" s="117"/>
      <c r="AA14" s="117"/>
      <c r="AB14" s="117"/>
      <c r="AC14" s="118"/>
      <c r="AD14" s="116" t="s">
        <v>412</v>
      </c>
      <c r="AE14" s="117"/>
      <c r="AF14" s="117"/>
      <c r="AG14" s="117"/>
      <c r="AH14" s="117"/>
      <c r="AI14" s="117"/>
      <c r="AJ14" s="118"/>
      <c r="AK14" s="116" t="s">
        <v>412</v>
      </c>
      <c r="AL14" s="117"/>
      <c r="AM14" s="117"/>
      <c r="AN14" s="117"/>
      <c r="AO14" s="117"/>
      <c r="AP14" s="117"/>
      <c r="AQ14" s="118"/>
      <c r="AR14" s="666"/>
      <c r="AS14" s="666"/>
      <c r="AT14" s="666"/>
      <c r="AU14" s="666"/>
      <c r="AV14" s="666"/>
      <c r="AW14" s="666"/>
      <c r="AX14" s="667"/>
    </row>
    <row r="15" spans="1:50" ht="21" customHeight="1" x14ac:dyDescent="0.2">
      <c r="A15" s="146"/>
      <c r="B15" s="147"/>
      <c r="C15" s="147"/>
      <c r="D15" s="147"/>
      <c r="E15" s="147"/>
      <c r="F15" s="148"/>
      <c r="G15" s="748"/>
      <c r="H15" s="749"/>
      <c r="I15" s="576" t="s">
        <v>51</v>
      </c>
      <c r="J15" s="577"/>
      <c r="K15" s="577"/>
      <c r="L15" s="577"/>
      <c r="M15" s="577"/>
      <c r="N15" s="577"/>
      <c r="O15" s="578"/>
      <c r="P15" s="116">
        <v>113</v>
      </c>
      <c r="Q15" s="117"/>
      <c r="R15" s="117"/>
      <c r="S15" s="117"/>
      <c r="T15" s="117"/>
      <c r="U15" s="117"/>
      <c r="V15" s="118"/>
      <c r="W15" s="116" t="s">
        <v>412</v>
      </c>
      <c r="X15" s="117"/>
      <c r="Y15" s="117"/>
      <c r="Z15" s="117"/>
      <c r="AA15" s="117"/>
      <c r="AB15" s="117"/>
      <c r="AC15" s="118"/>
      <c r="AD15" s="116" t="s">
        <v>412</v>
      </c>
      <c r="AE15" s="117"/>
      <c r="AF15" s="117"/>
      <c r="AG15" s="117"/>
      <c r="AH15" s="117"/>
      <c r="AI15" s="117"/>
      <c r="AJ15" s="118"/>
      <c r="AK15" s="116">
        <v>483</v>
      </c>
      <c r="AL15" s="117"/>
      <c r="AM15" s="117"/>
      <c r="AN15" s="117"/>
      <c r="AO15" s="117"/>
      <c r="AP15" s="117"/>
      <c r="AQ15" s="118"/>
      <c r="AR15" s="116"/>
      <c r="AS15" s="117"/>
      <c r="AT15" s="117"/>
      <c r="AU15" s="117"/>
      <c r="AV15" s="117"/>
      <c r="AW15" s="117"/>
      <c r="AX15" s="629"/>
    </row>
    <row r="16" spans="1:50" ht="21" customHeight="1" x14ac:dyDescent="0.2">
      <c r="A16" s="146"/>
      <c r="B16" s="147"/>
      <c r="C16" s="147"/>
      <c r="D16" s="147"/>
      <c r="E16" s="147"/>
      <c r="F16" s="148"/>
      <c r="G16" s="748"/>
      <c r="H16" s="749"/>
      <c r="I16" s="576" t="s">
        <v>52</v>
      </c>
      <c r="J16" s="577"/>
      <c r="K16" s="577"/>
      <c r="L16" s="577"/>
      <c r="M16" s="577"/>
      <c r="N16" s="577"/>
      <c r="O16" s="578"/>
      <c r="P16" s="116" t="s">
        <v>412</v>
      </c>
      <c r="Q16" s="117"/>
      <c r="R16" s="117"/>
      <c r="S16" s="117"/>
      <c r="T16" s="117"/>
      <c r="U16" s="117"/>
      <c r="V16" s="118"/>
      <c r="W16" s="116" t="s">
        <v>412</v>
      </c>
      <c r="X16" s="117"/>
      <c r="Y16" s="117"/>
      <c r="Z16" s="117"/>
      <c r="AA16" s="117"/>
      <c r="AB16" s="117"/>
      <c r="AC16" s="118"/>
      <c r="AD16" s="116">
        <v>-483</v>
      </c>
      <c r="AE16" s="117"/>
      <c r="AF16" s="117"/>
      <c r="AG16" s="117"/>
      <c r="AH16" s="117"/>
      <c r="AI16" s="117"/>
      <c r="AJ16" s="118"/>
      <c r="AK16" s="116" t="s">
        <v>412</v>
      </c>
      <c r="AL16" s="117"/>
      <c r="AM16" s="117"/>
      <c r="AN16" s="117"/>
      <c r="AO16" s="117"/>
      <c r="AP16" s="117"/>
      <c r="AQ16" s="118"/>
      <c r="AR16" s="679"/>
      <c r="AS16" s="680"/>
      <c r="AT16" s="680"/>
      <c r="AU16" s="680"/>
      <c r="AV16" s="680"/>
      <c r="AW16" s="680"/>
      <c r="AX16" s="681"/>
    </row>
    <row r="17" spans="1:50" ht="24.75" customHeight="1" x14ac:dyDescent="0.2">
      <c r="A17" s="146"/>
      <c r="B17" s="147"/>
      <c r="C17" s="147"/>
      <c r="D17" s="147"/>
      <c r="E17" s="147"/>
      <c r="F17" s="148"/>
      <c r="G17" s="748"/>
      <c r="H17" s="749"/>
      <c r="I17" s="576" t="s">
        <v>50</v>
      </c>
      <c r="J17" s="630"/>
      <c r="K17" s="630"/>
      <c r="L17" s="630"/>
      <c r="M17" s="630"/>
      <c r="N17" s="630"/>
      <c r="O17" s="631"/>
      <c r="P17" s="116" t="s">
        <v>412</v>
      </c>
      <c r="Q17" s="117"/>
      <c r="R17" s="117"/>
      <c r="S17" s="117"/>
      <c r="T17" s="117"/>
      <c r="U17" s="117"/>
      <c r="V17" s="118"/>
      <c r="W17" s="116" t="s">
        <v>412</v>
      </c>
      <c r="X17" s="117"/>
      <c r="Y17" s="117"/>
      <c r="Z17" s="117"/>
      <c r="AA17" s="117"/>
      <c r="AB17" s="117"/>
      <c r="AC17" s="118"/>
      <c r="AD17" s="116">
        <v>-18</v>
      </c>
      <c r="AE17" s="117"/>
      <c r="AF17" s="117"/>
      <c r="AG17" s="117"/>
      <c r="AH17" s="117"/>
      <c r="AI17" s="117"/>
      <c r="AJ17" s="118"/>
      <c r="AK17" s="116" t="s">
        <v>412</v>
      </c>
      <c r="AL17" s="117"/>
      <c r="AM17" s="117"/>
      <c r="AN17" s="117"/>
      <c r="AO17" s="117"/>
      <c r="AP17" s="117"/>
      <c r="AQ17" s="118"/>
      <c r="AR17" s="397"/>
      <c r="AS17" s="397"/>
      <c r="AT17" s="397"/>
      <c r="AU17" s="397"/>
      <c r="AV17" s="397"/>
      <c r="AW17" s="397"/>
      <c r="AX17" s="398"/>
    </row>
    <row r="18" spans="1:50" ht="24.75" customHeight="1" x14ac:dyDescent="0.2">
      <c r="A18" s="146"/>
      <c r="B18" s="147"/>
      <c r="C18" s="147"/>
      <c r="D18" s="147"/>
      <c r="E18" s="147"/>
      <c r="F18" s="148"/>
      <c r="G18" s="750"/>
      <c r="H18" s="751"/>
      <c r="I18" s="738" t="s">
        <v>20</v>
      </c>
      <c r="J18" s="739"/>
      <c r="K18" s="739"/>
      <c r="L18" s="739"/>
      <c r="M18" s="739"/>
      <c r="N18" s="739"/>
      <c r="O18" s="740"/>
      <c r="P18" s="122">
        <f>SUM(P13:V17)</f>
        <v>607</v>
      </c>
      <c r="Q18" s="123"/>
      <c r="R18" s="123"/>
      <c r="S18" s="123"/>
      <c r="T18" s="123"/>
      <c r="U18" s="123"/>
      <c r="V18" s="124"/>
      <c r="W18" s="122">
        <f>SUM(W13:AC17)</f>
        <v>1153</v>
      </c>
      <c r="X18" s="123"/>
      <c r="Y18" s="123"/>
      <c r="Z18" s="123"/>
      <c r="AA18" s="123"/>
      <c r="AB18" s="123"/>
      <c r="AC18" s="124"/>
      <c r="AD18" s="122">
        <f>SUM(AD13:AJ17)</f>
        <v>218</v>
      </c>
      <c r="AE18" s="123"/>
      <c r="AF18" s="123"/>
      <c r="AG18" s="123"/>
      <c r="AH18" s="123"/>
      <c r="AI18" s="123"/>
      <c r="AJ18" s="124"/>
      <c r="AK18" s="122">
        <f>SUM(AK13:AQ17)</f>
        <v>1225</v>
      </c>
      <c r="AL18" s="123"/>
      <c r="AM18" s="123"/>
      <c r="AN18" s="123"/>
      <c r="AO18" s="123"/>
      <c r="AP18" s="123"/>
      <c r="AQ18" s="124"/>
      <c r="AR18" s="122">
        <f>SUM(AR13:AX17)</f>
        <v>0</v>
      </c>
      <c r="AS18" s="123"/>
      <c r="AT18" s="123"/>
      <c r="AU18" s="123"/>
      <c r="AV18" s="123"/>
      <c r="AW18" s="123"/>
      <c r="AX18" s="538"/>
    </row>
    <row r="19" spans="1:50" ht="24.75" customHeight="1" x14ac:dyDescent="0.2">
      <c r="A19" s="146"/>
      <c r="B19" s="147"/>
      <c r="C19" s="147"/>
      <c r="D19" s="147"/>
      <c r="E19" s="147"/>
      <c r="F19" s="148"/>
      <c r="G19" s="536" t="s">
        <v>9</v>
      </c>
      <c r="H19" s="537"/>
      <c r="I19" s="537"/>
      <c r="J19" s="537"/>
      <c r="K19" s="537"/>
      <c r="L19" s="537"/>
      <c r="M19" s="537"/>
      <c r="N19" s="537"/>
      <c r="O19" s="537"/>
      <c r="P19" s="116">
        <v>510</v>
      </c>
      <c r="Q19" s="117"/>
      <c r="R19" s="117"/>
      <c r="S19" s="117"/>
      <c r="T19" s="117"/>
      <c r="U19" s="117"/>
      <c r="V19" s="118"/>
      <c r="W19" s="116">
        <v>945</v>
      </c>
      <c r="X19" s="117"/>
      <c r="Y19" s="117"/>
      <c r="Z19" s="117"/>
      <c r="AA19" s="117"/>
      <c r="AB19" s="117"/>
      <c r="AC19" s="118"/>
      <c r="AD19" s="116">
        <v>160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2">
      <c r="A20" s="146"/>
      <c r="B20" s="147"/>
      <c r="C20" s="147"/>
      <c r="D20" s="147"/>
      <c r="E20" s="147"/>
      <c r="F20" s="148"/>
      <c r="G20" s="536" t="s">
        <v>10</v>
      </c>
      <c r="H20" s="537"/>
      <c r="I20" s="537"/>
      <c r="J20" s="537"/>
      <c r="K20" s="537"/>
      <c r="L20" s="537"/>
      <c r="M20" s="537"/>
      <c r="N20" s="537"/>
      <c r="O20" s="537"/>
      <c r="P20" s="540">
        <f>IF(P18=0, "-", SUM(P19)/P18)</f>
        <v>0.84019769357495877</v>
      </c>
      <c r="Q20" s="540"/>
      <c r="R20" s="540"/>
      <c r="S20" s="540"/>
      <c r="T20" s="540"/>
      <c r="U20" s="540"/>
      <c r="V20" s="540"/>
      <c r="W20" s="540">
        <f t="shared" ref="W20" si="0">IF(W18=0, "-", SUM(W19)/W18)</f>
        <v>0.81960104076322637</v>
      </c>
      <c r="X20" s="540"/>
      <c r="Y20" s="540"/>
      <c r="Z20" s="540"/>
      <c r="AA20" s="540"/>
      <c r="AB20" s="540"/>
      <c r="AC20" s="540"/>
      <c r="AD20" s="540">
        <f t="shared" ref="AD20" si="1">IF(AD18=0, "-", SUM(AD19)/AD18)</f>
        <v>0.73394495412844041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9"/>
      <c r="B21" s="150"/>
      <c r="C21" s="150"/>
      <c r="D21" s="150"/>
      <c r="E21" s="150"/>
      <c r="F21" s="151"/>
      <c r="G21" s="931" t="s">
        <v>358</v>
      </c>
      <c r="H21" s="932"/>
      <c r="I21" s="932"/>
      <c r="J21" s="932"/>
      <c r="K21" s="932"/>
      <c r="L21" s="932"/>
      <c r="M21" s="932"/>
      <c r="N21" s="932"/>
      <c r="O21" s="932"/>
      <c r="P21" s="540">
        <f>IF(P19=0, "-", SUM(P19)/SUM(P13,P14))</f>
        <v>1.0323886639676114</v>
      </c>
      <c r="Q21" s="540"/>
      <c r="R21" s="540"/>
      <c r="S21" s="540"/>
      <c r="T21" s="540"/>
      <c r="U21" s="540"/>
      <c r="V21" s="540"/>
      <c r="W21" s="540">
        <f t="shared" ref="W21" si="2">IF(W19=0, "-", SUM(W19)/SUM(W13,W14))</f>
        <v>0.81960104076322637</v>
      </c>
      <c r="X21" s="540"/>
      <c r="Y21" s="540"/>
      <c r="Z21" s="540"/>
      <c r="AA21" s="540"/>
      <c r="AB21" s="540"/>
      <c r="AC21" s="540"/>
      <c r="AD21" s="540">
        <f t="shared" ref="AD21" si="3">IF(AD19=0, "-", SUM(AD19)/SUM(AD13,AD14))</f>
        <v>0.22253129346314326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660</v>
      </c>
      <c r="H23" s="191"/>
      <c r="I23" s="191"/>
      <c r="J23" s="191"/>
      <c r="K23" s="191"/>
      <c r="L23" s="191"/>
      <c r="M23" s="191"/>
      <c r="N23" s="191"/>
      <c r="O23" s="192"/>
      <c r="P23" s="113">
        <v>597</v>
      </c>
      <c r="Q23" s="114"/>
      <c r="R23" s="114"/>
      <c r="S23" s="114"/>
      <c r="T23" s="114"/>
      <c r="U23" s="114"/>
      <c r="V23" s="115"/>
      <c r="W23" s="113"/>
      <c r="X23" s="114"/>
      <c r="Y23" s="114"/>
      <c r="Z23" s="114"/>
      <c r="AA23" s="114"/>
      <c r="AB23" s="114"/>
      <c r="AC23" s="115"/>
      <c r="AD23" s="207" t="s">
        <v>665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661</v>
      </c>
      <c r="H24" s="194"/>
      <c r="I24" s="194"/>
      <c r="J24" s="194"/>
      <c r="K24" s="194"/>
      <c r="L24" s="194"/>
      <c r="M24" s="194"/>
      <c r="N24" s="194"/>
      <c r="O24" s="195"/>
      <c r="P24" s="116">
        <v>132</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t="s">
        <v>662</v>
      </c>
      <c r="H25" s="194"/>
      <c r="I25" s="194"/>
      <c r="J25" s="194"/>
      <c r="K25" s="194"/>
      <c r="L25" s="194"/>
      <c r="M25" s="194"/>
      <c r="N25" s="194"/>
      <c r="O25" s="195"/>
      <c r="P25" s="116">
        <v>10</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t="s">
        <v>663</v>
      </c>
      <c r="H26" s="194"/>
      <c r="I26" s="194"/>
      <c r="J26" s="194"/>
      <c r="K26" s="194"/>
      <c r="L26" s="194"/>
      <c r="M26" s="194"/>
      <c r="N26" s="194"/>
      <c r="O26" s="195"/>
      <c r="P26" s="116">
        <v>3</v>
      </c>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25" customHeight="1" x14ac:dyDescent="0.2">
      <c r="A27" s="199"/>
      <c r="B27" s="200"/>
      <c r="C27" s="200"/>
      <c r="D27" s="200"/>
      <c r="E27" s="200"/>
      <c r="F27" s="201"/>
      <c r="G27" s="193" t="s">
        <v>664</v>
      </c>
      <c r="H27" s="194"/>
      <c r="I27" s="194"/>
      <c r="J27" s="194"/>
      <c r="K27" s="194"/>
      <c r="L27" s="194"/>
      <c r="M27" s="194"/>
      <c r="N27" s="194"/>
      <c r="O27" s="195"/>
      <c r="P27" s="116">
        <v>0.14000000000000001</v>
      </c>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25" hidden="1" customHeight="1" x14ac:dyDescent="0.2">
      <c r="A28" s="199"/>
      <c r="B28" s="200"/>
      <c r="C28" s="200"/>
      <c r="D28" s="200"/>
      <c r="E28" s="200"/>
      <c r="F28" s="201"/>
      <c r="G28" s="229" t="s">
        <v>341</v>
      </c>
      <c r="H28" s="230"/>
      <c r="I28" s="230"/>
      <c r="J28" s="230"/>
      <c r="K28" s="230"/>
      <c r="L28" s="230"/>
      <c r="M28" s="230"/>
      <c r="N28" s="230"/>
      <c r="O28" s="231"/>
      <c r="P28" s="122">
        <f>P29-SUM(P23:P27)</f>
        <v>-0.13999999999998636</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338</v>
      </c>
      <c r="H29" s="233"/>
      <c r="I29" s="233"/>
      <c r="J29" s="233"/>
      <c r="K29" s="233"/>
      <c r="L29" s="233"/>
      <c r="M29" s="233"/>
      <c r="N29" s="233"/>
      <c r="O29" s="234"/>
      <c r="P29" s="116">
        <f>AK13</f>
        <v>742</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353</v>
      </c>
      <c r="B30" s="511"/>
      <c r="C30" s="511"/>
      <c r="D30" s="511"/>
      <c r="E30" s="511"/>
      <c r="F30" s="512"/>
      <c r="G30" s="651" t="s">
        <v>146</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396</v>
      </c>
      <c r="AF30" s="392"/>
      <c r="AG30" s="392"/>
      <c r="AH30" s="393"/>
      <c r="AI30" s="391" t="s">
        <v>418</v>
      </c>
      <c r="AJ30" s="392"/>
      <c r="AK30" s="392"/>
      <c r="AL30" s="393"/>
      <c r="AM30" s="394" t="s">
        <v>423</v>
      </c>
      <c r="AN30" s="394"/>
      <c r="AO30" s="394"/>
      <c r="AP30" s="391"/>
      <c r="AQ30" s="642" t="s">
        <v>235</v>
      </c>
      <c r="AR30" s="643"/>
      <c r="AS30" s="643"/>
      <c r="AT30" s="644"/>
      <c r="AU30" s="395" t="s">
        <v>134</v>
      </c>
      <c r="AV30" s="395"/>
      <c r="AW30" s="395"/>
      <c r="AX30" s="396"/>
    </row>
    <row r="31" spans="1:50" ht="18.75" customHeight="1" x14ac:dyDescent="0.2">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5">
        <v>3</v>
      </c>
      <c r="AR31" s="140"/>
      <c r="AS31" s="141" t="s">
        <v>236</v>
      </c>
      <c r="AT31" s="176"/>
      <c r="AU31" s="275">
        <v>5</v>
      </c>
      <c r="AV31" s="275"/>
      <c r="AW31" s="384" t="s">
        <v>181</v>
      </c>
      <c r="AX31" s="385"/>
    </row>
    <row r="32" spans="1:50" ht="65" customHeight="1" x14ac:dyDescent="0.2">
      <c r="A32" s="516"/>
      <c r="B32" s="514"/>
      <c r="C32" s="514"/>
      <c r="D32" s="514"/>
      <c r="E32" s="514"/>
      <c r="F32" s="515"/>
      <c r="G32" s="541" t="s">
        <v>566</v>
      </c>
      <c r="H32" s="542"/>
      <c r="I32" s="542"/>
      <c r="J32" s="542"/>
      <c r="K32" s="542"/>
      <c r="L32" s="542"/>
      <c r="M32" s="542"/>
      <c r="N32" s="542"/>
      <c r="O32" s="543"/>
      <c r="P32" s="165" t="s">
        <v>637</v>
      </c>
      <c r="Q32" s="165"/>
      <c r="R32" s="165"/>
      <c r="S32" s="165"/>
      <c r="T32" s="165"/>
      <c r="U32" s="165"/>
      <c r="V32" s="165"/>
      <c r="W32" s="165"/>
      <c r="X32" s="236"/>
      <c r="Y32" s="343" t="s">
        <v>12</v>
      </c>
      <c r="Z32" s="550"/>
      <c r="AA32" s="551"/>
      <c r="AB32" s="552" t="s">
        <v>567</v>
      </c>
      <c r="AC32" s="552"/>
      <c r="AD32" s="552"/>
      <c r="AE32" s="369">
        <v>10</v>
      </c>
      <c r="AF32" s="370"/>
      <c r="AG32" s="370"/>
      <c r="AH32" s="370"/>
      <c r="AI32" s="369">
        <v>9</v>
      </c>
      <c r="AJ32" s="370"/>
      <c r="AK32" s="370"/>
      <c r="AL32" s="370"/>
      <c r="AM32" s="369">
        <v>9</v>
      </c>
      <c r="AN32" s="370"/>
      <c r="AO32" s="370"/>
      <c r="AP32" s="370"/>
      <c r="AQ32" s="119"/>
      <c r="AR32" s="120"/>
      <c r="AS32" s="120"/>
      <c r="AT32" s="121"/>
      <c r="AU32" s="370"/>
      <c r="AV32" s="370"/>
      <c r="AW32" s="370"/>
      <c r="AX32" s="372"/>
    </row>
    <row r="33" spans="1:50" ht="65" customHeight="1" x14ac:dyDescent="0.2">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568</v>
      </c>
      <c r="AC33" s="523"/>
      <c r="AD33" s="523"/>
      <c r="AE33" s="369">
        <v>11</v>
      </c>
      <c r="AF33" s="370"/>
      <c r="AG33" s="370"/>
      <c r="AH33" s="370"/>
      <c r="AI33" s="369">
        <v>10</v>
      </c>
      <c r="AJ33" s="370"/>
      <c r="AK33" s="370"/>
      <c r="AL33" s="370"/>
      <c r="AM33" s="369">
        <v>10</v>
      </c>
      <c r="AN33" s="370"/>
      <c r="AO33" s="370"/>
      <c r="AP33" s="370"/>
      <c r="AQ33" s="119">
        <v>6</v>
      </c>
      <c r="AR33" s="120"/>
      <c r="AS33" s="120"/>
      <c r="AT33" s="121"/>
      <c r="AU33" s="370">
        <v>7</v>
      </c>
      <c r="AV33" s="370"/>
      <c r="AW33" s="370"/>
      <c r="AX33" s="372"/>
    </row>
    <row r="34" spans="1:50" ht="65" customHeight="1" x14ac:dyDescent="0.2">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9">
        <v>47</v>
      </c>
      <c r="AF34" s="370"/>
      <c r="AG34" s="370"/>
      <c r="AH34" s="370"/>
      <c r="AI34" s="369">
        <v>63</v>
      </c>
      <c r="AJ34" s="370"/>
      <c r="AK34" s="370"/>
      <c r="AL34" s="370"/>
      <c r="AM34" s="369">
        <v>78</v>
      </c>
      <c r="AN34" s="370"/>
      <c r="AO34" s="370"/>
      <c r="AP34" s="370"/>
      <c r="AQ34" s="119"/>
      <c r="AR34" s="120"/>
      <c r="AS34" s="120"/>
      <c r="AT34" s="121"/>
      <c r="AU34" s="370"/>
      <c r="AV34" s="370"/>
      <c r="AW34" s="370"/>
      <c r="AX34" s="372"/>
    </row>
    <row r="35" spans="1:50" ht="23.25" customHeight="1" x14ac:dyDescent="0.2">
      <c r="A35" s="901" t="s">
        <v>384</v>
      </c>
      <c r="B35" s="902"/>
      <c r="C35" s="902"/>
      <c r="D35" s="902"/>
      <c r="E35" s="902"/>
      <c r="F35" s="903"/>
      <c r="G35" s="907" t="s">
        <v>636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2">
      <c r="A37" s="645" t="s">
        <v>353</v>
      </c>
      <c r="B37" s="646"/>
      <c r="C37" s="646"/>
      <c r="D37" s="646"/>
      <c r="E37" s="646"/>
      <c r="F37" s="647"/>
      <c r="G37" s="566" t="s">
        <v>146</v>
      </c>
      <c r="H37" s="386"/>
      <c r="I37" s="386"/>
      <c r="J37" s="386"/>
      <c r="K37" s="386"/>
      <c r="L37" s="386"/>
      <c r="M37" s="386"/>
      <c r="N37" s="386"/>
      <c r="O37" s="567"/>
      <c r="P37" s="632" t="s">
        <v>59</v>
      </c>
      <c r="Q37" s="386"/>
      <c r="R37" s="386"/>
      <c r="S37" s="386"/>
      <c r="T37" s="386"/>
      <c r="U37" s="386"/>
      <c r="V37" s="386"/>
      <c r="W37" s="386"/>
      <c r="X37" s="567"/>
      <c r="Y37" s="633"/>
      <c r="Z37" s="634"/>
      <c r="AA37" s="635"/>
      <c r="AB37" s="636" t="s">
        <v>11</v>
      </c>
      <c r="AC37" s="637"/>
      <c r="AD37" s="638"/>
      <c r="AE37" s="373" t="s">
        <v>396</v>
      </c>
      <c r="AF37" s="374"/>
      <c r="AG37" s="374"/>
      <c r="AH37" s="375"/>
      <c r="AI37" s="373" t="s">
        <v>394</v>
      </c>
      <c r="AJ37" s="374"/>
      <c r="AK37" s="374"/>
      <c r="AL37" s="375"/>
      <c r="AM37" s="380" t="s">
        <v>423</v>
      </c>
      <c r="AN37" s="380"/>
      <c r="AO37" s="380"/>
      <c r="AP37" s="380"/>
      <c r="AQ37" s="271" t="s">
        <v>235</v>
      </c>
      <c r="AR37" s="272"/>
      <c r="AS37" s="272"/>
      <c r="AT37" s="273"/>
      <c r="AU37" s="386" t="s">
        <v>134</v>
      </c>
      <c r="AV37" s="386"/>
      <c r="AW37" s="386"/>
      <c r="AX37" s="387"/>
    </row>
    <row r="38" spans="1:50" ht="18.75" customHeight="1" x14ac:dyDescent="0.2">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81"/>
      <c r="AQ38" s="215"/>
      <c r="AR38" s="140"/>
      <c r="AS38" s="141" t="s">
        <v>236</v>
      </c>
      <c r="AT38" s="176"/>
      <c r="AU38" s="275">
        <v>5</v>
      </c>
      <c r="AV38" s="275"/>
      <c r="AW38" s="384" t="s">
        <v>181</v>
      </c>
      <c r="AX38" s="385"/>
    </row>
    <row r="39" spans="1:50" ht="23.25" customHeight="1" x14ac:dyDescent="0.2">
      <c r="A39" s="516"/>
      <c r="B39" s="514"/>
      <c r="C39" s="514"/>
      <c r="D39" s="514"/>
      <c r="E39" s="514"/>
      <c r="F39" s="515"/>
      <c r="G39" s="541" t="s">
        <v>570</v>
      </c>
      <c r="H39" s="542"/>
      <c r="I39" s="542"/>
      <c r="J39" s="542"/>
      <c r="K39" s="542"/>
      <c r="L39" s="542"/>
      <c r="M39" s="542"/>
      <c r="N39" s="542"/>
      <c r="O39" s="543"/>
      <c r="P39" s="165" t="s">
        <v>645</v>
      </c>
      <c r="Q39" s="165"/>
      <c r="R39" s="165"/>
      <c r="S39" s="165"/>
      <c r="T39" s="165"/>
      <c r="U39" s="165"/>
      <c r="V39" s="165"/>
      <c r="W39" s="165"/>
      <c r="X39" s="236"/>
      <c r="Y39" s="343" t="s">
        <v>12</v>
      </c>
      <c r="Z39" s="550"/>
      <c r="AA39" s="551"/>
      <c r="AB39" s="552" t="s">
        <v>568</v>
      </c>
      <c r="AC39" s="552"/>
      <c r="AD39" s="552"/>
      <c r="AE39" s="369">
        <v>1</v>
      </c>
      <c r="AF39" s="370"/>
      <c r="AG39" s="370"/>
      <c r="AH39" s="370"/>
      <c r="AI39" s="369" t="s">
        <v>412</v>
      </c>
      <c r="AJ39" s="370"/>
      <c r="AK39" s="370"/>
      <c r="AL39" s="370"/>
      <c r="AM39" s="369" t="s">
        <v>412</v>
      </c>
      <c r="AN39" s="370"/>
      <c r="AO39" s="370"/>
      <c r="AP39" s="370"/>
      <c r="AQ39" s="119"/>
      <c r="AR39" s="120"/>
      <c r="AS39" s="120"/>
      <c r="AT39" s="121"/>
      <c r="AU39" s="370"/>
      <c r="AV39" s="370"/>
      <c r="AW39" s="370"/>
      <c r="AX39" s="372"/>
    </row>
    <row r="40" spans="1:50" ht="23.25" customHeight="1" x14ac:dyDescent="0.2">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568</v>
      </c>
      <c r="AC40" s="523"/>
      <c r="AD40" s="523"/>
      <c r="AE40" s="369">
        <v>2</v>
      </c>
      <c r="AF40" s="370"/>
      <c r="AG40" s="370"/>
      <c r="AH40" s="370"/>
      <c r="AI40" s="369" t="s">
        <v>412</v>
      </c>
      <c r="AJ40" s="370"/>
      <c r="AK40" s="370"/>
      <c r="AL40" s="370"/>
      <c r="AM40" s="369" t="s">
        <v>412</v>
      </c>
      <c r="AN40" s="370"/>
      <c r="AO40" s="370"/>
      <c r="AP40" s="370"/>
      <c r="AQ40" s="119" t="s">
        <v>656</v>
      </c>
      <c r="AR40" s="120"/>
      <c r="AS40" s="120"/>
      <c r="AT40" s="121"/>
      <c r="AU40" s="370">
        <v>1</v>
      </c>
      <c r="AV40" s="370"/>
      <c r="AW40" s="370"/>
      <c r="AX40" s="372"/>
    </row>
    <row r="41" spans="1:50" ht="23.25" customHeight="1" x14ac:dyDescent="0.2">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9">
        <v>50</v>
      </c>
      <c r="AF41" s="370"/>
      <c r="AG41" s="370"/>
      <c r="AH41" s="370"/>
      <c r="AI41" s="369" t="s">
        <v>412</v>
      </c>
      <c r="AJ41" s="370"/>
      <c r="AK41" s="370"/>
      <c r="AL41" s="370"/>
      <c r="AM41" s="369" t="s">
        <v>412</v>
      </c>
      <c r="AN41" s="370"/>
      <c r="AO41" s="370"/>
      <c r="AP41" s="370"/>
      <c r="AQ41" s="119"/>
      <c r="AR41" s="120"/>
      <c r="AS41" s="120"/>
      <c r="AT41" s="121"/>
      <c r="AU41" s="370"/>
      <c r="AV41" s="370"/>
      <c r="AW41" s="370"/>
      <c r="AX41" s="372"/>
    </row>
    <row r="42" spans="1:50" ht="23.25" customHeight="1" x14ac:dyDescent="0.2">
      <c r="A42" s="901" t="s">
        <v>384</v>
      </c>
      <c r="B42" s="902"/>
      <c r="C42" s="902"/>
      <c r="D42" s="902"/>
      <c r="E42" s="902"/>
      <c r="F42" s="903"/>
      <c r="G42" s="907" t="s">
        <v>642</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2">
      <c r="A44" s="645" t="s">
        <v>353</v>
      </c>
      <c r="B44" s="646"/>
      <c r="C44" s="646"/>
      <c r="D44" s="646"/>
      <c r="E44" s="646"/>
      <c r="F44" s="647"/>
      <c r="G44" s="566" t="s">
        <v>146</v>
      </c>
      <c r="H44" s="386"/>
      <c r="I44" s="386"/>
      <c r="J44" s="386"/>
      <c r="K44" s="386"/>
      <c r="L44" s="386"/>
      <c r="M44" s="386"/>
      <c r="N44" s="386"/>
      <c r="O44" s="567"/>
      <c r="P44" s="632" t="s">
        <v>59</v>
      </c>
      <c r="Q44" s="386"/>
      <c r="R44" s="386"/>
      <c r="S44" s="386"/>
      <c r="T44" s="386"/>
      <c r="U44" s="386"/>
      <c r="V44" s="386"/>
      <c r="W44" s="386"/>
      <c r="X44" s="567"/>
      <c r="Y44" s="633"/>
      <c r="Z44" s="634"/>
      <c r="AA44" s="635"/>
      <c r="AB44" s="636" t="s">
        <v>11</v>
      </c>
      <c r="AC44" s="637"/>
      <c r="AD44" s="638"/>
      <c r="AE44" s="373" t="s">
        <v>396</v>
      </c>
      <c r="AF44" s="374"/>
      <c r="AG44" s="374"/>
      <c r="AH44" s="375"/>
      <c r="AI44" s="373" t="s">
        <v>394</v>
      </c>
      <c r="AJ44" s="374"/>
      <c r="AK44" s="374"/>
      <c r="AL44" s="375"/>
      <c r="AM44" s="380" t="s">
        <v>423</v>
      </c>
      <c r="AN44" s="380"/>
      <c r="AO44" s="380"/>
      <c r="AP44" s="380"/>
      <c r="AQ44" s="271" t="s">
        <v>235</v>
      </c>
      <c r="AR44" s="272"/>
      <c r="AS44" s="272"/>
      <c r="AT44" s="273"/>
      <c r="AU44" s="386" t="s">
        <v>134</v>
      </c>
      <c r="AV44" s="386"/>
      <c r="AW44" s="386"/>
      <c r="AX44" s="387"/>
    </row>
    <row r="45" spans="1:50" ht="18.75" customHeight="1" x14ac:dyDescent="0.2">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81"/>
      <c r="AQ45" s="215"/>
      <c r="AR45" s="140"/>
      <c r="AS45" s="141" t="s">
        <v>236</v>
      </c>
      <c r="AT45" s="176"/>
      <c r="AU45" s="275">
        <v>5</v>
      </c>
      <c r="AV45" s="275"/>
      <c r="AW45" s="384" t="s">
        <v>181</v>
      </c>
      <c r="AX45" s="385"/>
    </row>
    <row r="46" spans="1:50" ht="23.25" customHeight="1" x14ac:dyDescent="0.2">
      <c r="A46" s="516"/>
      <c r="B46" s="514"/>
      <c r="C46" s="514"/>
      <c r="D46" s="514"/>
      <c r="E46" s="514"/>
      <c r="F46" s="515"/>
      <c r="G46" s="541" t="s">
        <v>571</v>
      </c>
      <c r="H46" s="542"/>
      <c r="I46" s="542"/>
      <c r="J46" s="542"/>
      <c r="K46" s="542"/>
      <c r="L46" s="542"/>
      <c r="M46" s="542"/>
      <c r="N46" s="542"/>
      <c r="O46" s="543"/>
      <c r="P46" s="165" t="s">
        <v>572</v>
      </c>
      <c r="Q46" s="165"/>
      <c r="R46" s="165"/>
      <c r="S46" s="165"/>
      <c r="T46" s="165"/>
      <c r="U46" s="165"/>
      <c r="V46" s="165"/>
      <c r="W46" s="165"/>
      <c r="X46" s="236"/>
      <c r="Y46" s="343" t="s">
        <v>12</v>
      </c>
      <c r="Z46" s="550"/>
      <c r="AA46" s="551"/>
      <c r="AB46" s="552" t="s">
        <v>568</v>
      </c>
      <c r="AC46" s="552"/>
      <c r="AD46" s="552"/>
      <c r="AE46" s="369" t="s">
        <v>412</v>
      </c>
      <c r="AF46" s="370"/>
      <c r="AG46" s="370"/>
      <c r="AH46" s="370"/>
      <c r="AI46" s="369" t="s">
        <v>412</v>
      </c>
      <c r="AJ46" s="370"/>
      <c r="AK46" s="370"/>
      <c r="AL46" s="370"/>
      <c r="AM46" s="369" t="s">
        <v>412</v>
      </c>
      <c r="AN46" s="370"/>
      <c r="AO46" s="370"/>
      <c r="AP46" s="370"/>
      <c r="AQ46" s="119"/>
      <c r="AR46" s="120"/>
      <c r="AS46" s="120"/>
      <c r="AT46" s="121"/>
      <c r="AU46" s="370"/>
      <c r="AV46" s="370"/>
      <c r="AW46" s="370"/>
      <c r="AX46" s="372"/>
    </row>
    <row r="47" spans="1:50" ht="23.25" customHeight="1" x14ac:dyDescent="0.2">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t="s">
        <v>568</v>
      </c>
      <c r="AC47" s="523"/>
      <c r="AD47" s="523"/>
      <c r="AE47" s="369" t="s">
        <v>412</v>
      </c>
      <c r="AF47" s="370"/>
      <c r="AG47" s="370"/>
      <c r="AH47" s="370"/>
      <c r="AI47" s="369" t="s">
        <v>412</v>
      </c>
      <c r="AJ47" s="370"/>
      <c r="AK47" s="370"/>
      <c r="AL47" s="370"/>
      <c r="AM47" s="369" t="s">
        <v>412</v>
      </c>
      <c r="AN47" s="370"/>
      <c r="AO47" s="370"/>
      <c r="AP47" s="370"/>
      <c r="AQ47" s="119" t="s">
        <v>657</v>
      </c>
      <c r="AR47" s="120"/>
      <c r="AS47" s="120"/>
      <c r="AT47" s="121"/>
      <c r="AU47" s="370" t="s">
        <v>656</v>
      </c>
      <c r="AV47" s="370"/>
      <c r="AW47" s="370"/>
      <c r="AX47" s="372"/>
    </row>
    <row r="48" spans="1:50" ht="23.25" customHeight="1" x14ac:dyDescent="0.2">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9" t="s">
        <v>412</v>
      </c>
      <c r="AF48" s="370"/>
      <c r="AG48" s="370"/>
      <c r="AH48" s="370"/>
      <c r="AI48" s="369" t="s">
        <v>412</v>
      </c>
      <c r="AJ48" s="370"/>
      <c r="AK48" s="370"/>
      <c r="AL48" s="370"/>
      <c r="AM48" s="369" t="s">
        <v>412</v>
      </c>
      <c r="AN48" s="370"/>
      <c r="AO48" s="370"/>
      <c r="AP48" s="370"/>
      <c r="AQ48" s="119"/>
      <c r="AR48" s="120"/>
      <c r="AS48" s="120"/>
      <c r="AT48" s="121"/>
      <c r="AU48" s="370"/>
      <c r="AV48" s="370"/>
      <c r="AW48" s="370"/>
      <c r="AX48" s="372"/>
    </row>
    <row r="49" spans="1:50" ht="23.25" customHeight="1" x14ac:dyDescent="0.2">
      <c r="A49" s="901" t="s">
        <v>384</v>
      </c>
      <c r="B49" s="902"/>
      <c r="C49" s="902"/>
      <c r="D49" s="902"/>
      <c r="E49" s="902"/>
      <c r="F49" s="903"/>
      <c r="G49" s="907" t="s">
        <v>569</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3" hidden="1" customHeight="1" x14ac:dyDescent="0.2">
      <c r="A51" s="513" t="s">
        <v>353</v>
      </c>
      <c r="B51" s="514"/>
      <c r="C51" s="514"/>
      <c r="D51" s="514"/>
      <c r="E51" s="514"/>
      <c r="F51" s="515"/>
      <c r="G51" s="566" t="s">
        <v>146</v>
      </c>
      <c r="H51" s="386"/>
      <c r="I51" s="386"/>
      <c r="J51" s="386"/>
      <c r="K51" s="386"/>
      <c r="L51" s="386"/>
      <c r="M51" s="386"/>
      <c r="N51" s="386"/>
      <c r="O51" s="567"/>
      <c r="P51" s="632" t="s">
        <v>59</v>
      </c>
      <c r="Q51" s="386"/>
      <c r="R51" s="386"/>
      <c r="S51" s="386"/>
      <c r="T51" s="386"/>
      <c r="U51" s="386"/>
      <c r="V51" s="386"/>
      <c r="W51" s="386"/>
      <c r="X51" s="567"/>
      <c r="Y51" s="633"/>
      <c r="Z51" s="634"/>
      <c r="AA51" s="635"/>
      <c r="AB51" s="636" t="s">
        <v>11</v>
      </c>
      <c r="AC51" s="637"/>
      <c r="AD51" s="638"/>
      <c r="AE51" s="373" t="s">
        <v>396</v>
      </c>
      <c r="AF51" s="374"/>
      <c r="AG51" s="374"/>
      <c r="AH51" s="375"/>
      <c r="AI51" s="373" t="s">
        <v>394</v>
      </c>
      <c r="AJ51" s="374"/>
      <c r="AK51" s="374"/>
      <c r="AL51" s="375"/>
      <c r="AM51" s="380" t="s">
        <v>423</v>
      </c>
      <c r="AN51" s="380"/>
      <c r="AO51" s="380"/>
      <c r="AP51" s="380"/>
      <c r="AQ51" s="271" t="s">
        <v>235</v>
      </c>
      <c r="AR51" s="272"/>
      <c r="AS51" s="272"/>
      <c r="AT51" s="273"/>
      <c r="AU51" s="382" t="s">
        <v>134</v>
      </c>
      <c r="AV51" s="382"/>
      <c r="AW51" s="382"/>
      <c r="AX51" s="383"/>
    </row>
    <row r="52" spans="1:50" ht="13" hidden="1" customHeight="1" x14ac:dyDescent="0.2">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13" hidden="1" customHeight="1" x14ac:dyDescent="0.2">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3" t="s">
        <v>12</v>
      </c>
      <c r="Z53" s="550"/>
      <c r="AA53" s="551"/>
      <c r="AB53" s="552"/>
      <c r="AC53" s="552"/>
      <c r="AD53" s="55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13" hidden="1" customHeight="1" x14ac:dyDescent="0.2">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13" hidden="1" customHeight="1" x14ac:dyDescent="0.2">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13" hidden="1" customHeight="1" x14ac:dyDescent="0.2">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13"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3" hidden="1" customHeight="1" x14ac:dyDescent="0.2">
      <c r="A58" s="513" t="s">
        <v>353</v>
      </c>
      <c r="B58" s="514"/>
      <c r="C58" s="514"/>
      <c r="D58" s="514"/>
      <c r="E58" s="514"/>
      <c r="F58" s="515"/>
      <c r="G58" s="566" t="s">
        <v>146</v>
      </c>
      <c r="H58" s="386"/>
      <c r="I58" s="386"/>
      <c r="J58" s="386"/>
      <c r="K58" s="386"/>
      <c r="L58" s="386"/>
      <c r="M58" s="386"/>
      <c r="N58" s="386"/>
      <c r="O58" s="567"/>
      <c r="P58" s="632" t="s">
        <v>59</v>
      </c>
      <c r="Q58" s="386"/>
      <c r="R58" s="386"/>
      <c r="S58" s="386"/>
      <c r="T58" s="386"/>
      <c r="U58" s="386"/>
      <c r="V58" s="386"/>
      <c r="W58" s="386"/>
      <c r="X58" s="567"/>
      <c r="Y58" s="633"/>
      <c r="Z58" s="634"/>
      <c r="AA58" s="635"/>
      <c r="AB58" s="636" t="s">
        <v>11</v>
      </c>
      <c r="AC58" s="637"/>
      <c r="AD58" s="638"/>
      <c r="AE58" s="373" t="s">
        <v>396</v>
      </c>
      <c r="AF58" s="374"/>
      <c r="AG58" s="374"/>
      <c r="AH58" s="375"/>
      <c r="AI58" s="373" t="s">
        <v>394</v>
      </c>
      <c r="AJ58" s="374"/>
      <c r="AK58" s="374"/>
      <c r="AL58" s="375"/>
      <c r="AM58" s="380" t="s">
        <v>423</v>
      </c>
      <c r="AN58" s="380"/>
      <c r="AO58" s="380"/>
      <c r="AP58" s="380"/>
      <c r="AQ58" s="271" t="s">
        <v>235</v>
      </c>
      <c r="AR58" s="272"/>
      <c r="AS58" s="272"/>
      <c r="AT58" s="273"/>
      <c r="AU58" s="382" t="s">
        <v>134</v>
      </c>
      <c r="AV58" s="382"/>
      <c r="AW58" s="382"/>
      <c r="AX58" s="383"/>
    </row>
    <row r="59" spans="1:50" ht="13" hidden="1" customHeight="1" x14ac:dyDescent="0.2">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13" hidden="1" customHeight="1" x14ac:dyDescent="0.2">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3" t="s">
        <v>12</v>
      </c>
      <c r="Z60" s="550"/>
      <c r="AA60" s="551"/>
      <c r="AB60" s="552"/>
      <c r="AC60" s="552"/>
      <c r="AD60" s="55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13" hidden="1" customHeight="1" x14ac:dyDescent="0.2">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13" hidden="1" customHeight="1" x14ac:dyDescent="0.2">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13" hidden="1" customHeight="1" x14ac:dyDescent="0.2">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13"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3" hidden="1" customHeight="1" x14ac:dyDescent="0.2">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3" t="s">
        <v>396</v>
      </c>
      <c r="AF65" s="374"/>
      <c r="AG65" s="374"/>
      <c r="AH65" s="375"/>
      <c r="AI65" s="373" t="s">
        <v>394</v>
      </c>
      <c r="AJ65" s="374"/>
      <c r="AK65" s="374"/>
      <c r="AL65" s="375"/>
      <c r="AM65" s="380" t="s">
        <v>423</v>
      </c>
      <c r="AN65" s="380"/>
      <c r="AO65" s="380"/>
      <c r="AP65" s="380"/>
      <c r="AQ65" s="871" t="s">
        <v>235</v>
      </c>
      <c r="AR65" s="867"/>
      <c r="AS65" s="867"/>
      <c r="AT65" s="868"/>
      <c r="AU65" s="981" t="s">
        <v>134</v>
      </c>
      <c r="AV65" s="981"/>
      <c r="AW65" s="981"/>
      <c r="AX65" s="982"/>
    </row>
    <row r="66" spans="1:50" ht="13"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81"/>
      <c r="AQ66" s="274"/>
      <c r="AR66" s="275"/>
      <c r="AS66" s="869" t="s">
        <v>236</v>
      </c>
      <c r="AT66" s="870"/>
      <c r="AU66" s="275"/>
      <c r="AV66" s="275"/>
      <c r="AW66" s="869" t="s">
        <v>352</v>
      </c>
      <c r="AX66" s="983"/>
    </row>
    <row r="67" spans="1:50" ht="13" hidden="1" customHeight="1" x14ac:dyDescent="0.2">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374</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13" hidden="1" customHeight="1" x14ac:dyDescent="0.2">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374</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13" hidden="1" customHeight="1" x14ac:dyDescent="0.2">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375</v>
      </c>
      <c r="AC69" s="980"/>
      <c r="AD69" s="980"/>
      <c r="AE69" s="818"/>
      <c r="AF69" s="819"/>
      <c r="AG69" s="819"/>
      <c r="AH69" s="819"/>
      <c r="AI69" s="818"/>
      <c r="AJ69" s="819"/>
      <c r="AK69" s="819"/>
      <c r="AL69" s="819"/>
      <c r="AM69" s="818"/>
      <c r="AN69" s="819"/>
      <c r="AO69" s="819"/>
      <c r="AP69" s="819"/>
      <c r="AQ69" s="369"/>
      <c r="AR69" s="370"/>
      <c r="AS69" s="370"/>
      <c r="AT69" s="371"/>
      <c r="AU69" s="370"/>
      <c r="AV69" s="370"/>
      <c r="AW69" s="370"/>
      <c r="AX69" s="372"/>
    </row>
    <row r="70" spans="1:50" ht="13" hidden="1" customHeight="1" x14ac:dyDescent="0.2">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373</v>
      </c>
      <c r="X70" s="949"/>
      <c r="Y70" s="954" t="s">
        <v>12</v>
      </c>
      <c r="Z70" s="954"/>
      <c r="AA70" s="955"/>
      <c r="AB70" s="956" t="s">
        <v>374</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13" hidden="1" customHeight="1" x14ac:dyDescent="0.2">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374</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13" hidden="1" customHeight="1" x14ac:dyDescent="0.2">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375</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3" hidden="1" customHeight="1" x14ac:dyDescent="0.2">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3" t="s">
        <v>396</v>
      </c>
      <c r="AF73" s="374"/>
      <c r="AG73" s="374"/>
      <c r="AH73" s="375"/>
      <c r="AI73" s="373" t="s">
        <v>394</v>
      </c>
      <c r="AJ73" s="374"/>
      <c r="AK73" s="374"/>
      <c r="AL73" s="375"/>
      <c r="AM73" s="380" t="s">
        <v>423</v>
      </c>
      <c r="AN73" s="380"/>
      <c r="AO73" s="380"/>
      <c r="AP73" s="380"/>
      <c r="AQ73" s="180" t="s">
        <v>235</v>
      </c>
      <c r="AR73" s="173"/>
      <c r="AS73" s="173"/>
      <c r="AT73" s="174"/>
      <c r="AU73" s="277" t="s">
        <v>134</v>
      </c>
      <c r="AV73" s="138"/>
      <c r="AW73" s="138"/>
      <c r="AX73" s="139"/>
    </row>
    <row r="74" spans="1:50" ht="13" hidden="1" customHeight="1" x14ac:dyDescent="0.2">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13" hidden="1" customHeight="1" x14ac:dyDescent="0.2">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13" hidden="1" customHeight="1" x14ac:dyDescent="0.2">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13" hidden="1" customHeight="1" x14ac:dyDescent="0.2">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49" hidden="1" customHeight="1" x14ac:dyDescent="0.2">
      <c r="A78" s="916" t="s">
        <v>387</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2">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1"/>
      <c r="B81" s="853"/>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3" t="s">
        <v>11</v>
      </c>
      <c r="AC85" s="374"/>
      <c r="AD85" s="375"/>
      <c r="AE85" s="373" t="s">
        <v>396</v>
      </c>
      <c r="AF85" s="374"/>
      <c r="AG85" s="374"/>
      <c r="AH85" s="375"/>
      <c r="AI85" s="373" t="s">
        <v>394</v>
      </c>
      <c r="AJ85" s="374"/>
      <c r="AK85" s="374"/>
      <c r="AL85" s="375"/>
      <c r="AM85" s="380" t="s">
        <v>423</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2">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2">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2">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5" hidden="1" customHeight="1" x14ac:dyDescent="0.2">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3" t="s">
        <v>11</v>
      </c>
      <c r="AC90" s="374"/>
      <c r="AD90" s="375"/>
      <c r="AE90" s="373" t="s">
        <v>396</v>
      </c>
      <c r="AF90" s="374"/>
      <c r="AG90" s="374"/>
      <c r="AH90" s="375"/>
      <c r="AI90" s="373" t="s">
        <v>394</v>
      </c>
      <c r="AJ90" s="374"/>
      <c r="AK90" s="374"/>
      <c r="AL90" s="375"/>
      <c r="AM90" s="380" t="s">
        <v>423</v>
      </c>
      <c r="AN90" s="380"/>
      <c r="AO90" s="380"/>
      <c r="AP90" s="380"/>
      <c r="AQ90" s="180" t="s">
        <v>235</v>
      </c>
      <c r="AR90" s="173"/>
      <c r="AS90" s="173"/>
      <c r="AT90" s="174"/>
      <c r="AU90" s="378" t="s">
        <v>134</v>
      </c>
      <c r="AV90" s="378"/>
      <c r="AW90" s="378"/>
      <c r="AX90" s="379"/>
    </row>
    <row r="91" spans="1:60" ht="18.5" hidden="1" customHeight="1" x14ac:dyDescent="0.2">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 hidden="1" customHeight="1" x14ac:dyDescent="0.2">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 hidden="1" customHeight="1" x14ac:dyDescent="0.2">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2">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3" t="s">
        <v>11</v>
      </c>
      <c r="AC95" s="374"/>
      <c r="AD95" s="375"/>
      <c r="AE95" s="373" t="s">
        <v>396</v>
      </c>
      <c r="AF95" s="374"/>
      <c r="AG95" s="374"/>
      <c r="AH95" s="375"/>
      <c r="AI95" s="373" t="s">
        <v>394</v>
      </c>
      <c r="AJ95" s="374"/>
      <c r="AK95" s="374"/>
      <c r="AL95" s="375"/>
      <c r="AM95" s="380" t="s">
        <v>423</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5" hidden="1" customHeight="1" x14ac:dyDescent="0.2">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 hidden="1" customHeight="1" x14ac:dyDescent="0.2">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 hidden="1" customHeight="1" x14ac:dyDescent="0.2">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5">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396</v>
      </c>
      <c r="AF100" s="828"/>
      <c r="AG100" s="828"/>
      <c r="AH100" s="829"/>
      <c r="AI100" s="827" t="s">
        <v>416</v>
      </c>
      <c r="AJ100" s="828"/>
      <c r="AK100" s="828"/>
      <c r="AL100" s="829"/>
      <c r="AM100" s="827" t="s">
        <v>423</v>
      </c>
      <c r="AN100" s="828"/>
      <c r="AO100" s="828"/>
      <c r="AP100" s="829"/>
      <c r="AQ100" s="933" t="s">
        <v>436</v>
      </c>
      <c r="AR100" s="934"/>
      <c r="AS100" s="934"/>
      <c r="AT100" s="935"/>
      <c r="AU100" s="933" t="s">
        <v>437</v>
      </c>
      <c r="AV100" s="934"/>
      <c r="AW100" s="934"/>
      <c r="AX100" s="936"/>
    </row>
    <row r="101" spans="1:60" ht="193.5" customHeight="1" x14ac:dyDescent="0.2">
      <c r="A101" s="492"/>
      <c r="B101" s="493"/>
      <c r="C101" s="493"/>
      <c r="D101" s="493"/>
      <c r="E101" s="493"/>
      <c r="F101" s="494"/>
      <c r="G101" s="165" t="s">
        <v>646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568</v>
      </c>
      <c r="AC101" s="552"/>
      <c r="AD101" s="552"/>
      <c r="AE101" s="369">
        <v>3</v>
      </c>
      <c r="AF101" s="370"/>
      <c r="AG101" s="370"/>
      <c r="AH101" s="371"/>
      <c r="AI101" s="369">
        <v>2</v>
      </c>
      <c r="AJ101" s="370"/>
      <c r="AK101" s="370"/>
      <c r="AL101" s="371"/>
      <c r="AM101" s="369">
        <v>12</v>
      </c>
      <c r="AN101" s="370"/>
      <c r="AO101" s="370"/>
      <c r="AP101" s="371"/>
      <c r="AQ101" s="369" t="s">
        <v>630</v>
      </c>
      <c r="AR101" s="370"/>
      <c r="AS101" s="370"/>
      <c r="AT101" s="371"/>
      <c r="AU101" s="369" t="s">
        <v>631</v>
      </c>
      <c r="AV101" s="370"/>
      <c r="AW101" s="370"/>
      <c r="AX101" s="371"/>
    </row>
    <row r="102" spans="1:60" ht="193.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2" t="s">
        <v>568</v>
      </c>
      <c r="AC102" s="552"/>
      <c r="AD102" s="552"/>
      <c r="AE102" s="363">
        <v>2</v>
      </c>
      <c r="AF102" s="363"/>
      <c r="AG102" s="363"/>
      <c r="AH102" s="363"/>
      <c r="AI102" s="363">
        <v>3</v>
      </c>
      <c r="AJ102" s="363"/>
      <c r="AK102" s="363"/>
      <c r="AL102" s="363"/>
      <c r="AM102" s="363">
        <v>2</v>
      </c>
      <c r="AN102" s="363"/>
      <c r="AO102" s="363"/>
      <c r="AP102" s="363"/>
      <c r="AQ102" s="818">
        <v>3</v>
      </c>
      <c r="AR102" s="819"/>
      <c r="AS102" s="819"/>
      <c r="AT102" s="820"/>
      <c r="AU102" s="818">
        <v>3</v>
      </c>
      <c r="AV102" s="819"/>
      <c r="AW102" s="819"/>
      <c r="AX102" s="820"/>
    </row>
    <row r="103" spans="1:60" ht="31.5" customHeight="1" x14ac:dyDescent="0.2">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396</v>
      </c>
      <c r="AF103" s="302"/>
      <c r="AG103" s="302"/>
      <c r="AH103" s="303"/>
      <c r="AI103" s="307" t="s">
        <v>394</v>
      </c>
      <c r="AJ103" s="302"/>
      <c r="AK103" s="302"/>
      <c r="AL103" s="303"/>
      <c r="AM103" s="307" t="s">
        <v>423</v>
      </c>
      <c r="AN103" s="302"/>
      <c r="AO103" s="302"/>
      <c r="AP103" s="303"/>
      <c r="AQ103" s="365" t="s">
        <v>436</v>
      </c>
      <c r="AR103" s="366"/>
      <c r="AS103" s="366"/>
      <c r="AT103" s="367"/>
      <c r="AU103" s="365" t="s">
        <v>437</v>
      </c>
      <c r="AV103" s="366"/>
      <c r="AW103" s="366"/>
      <c r="AX103" s="368"/>
    </row>
    <row r="104" spans="1:60" ht="87.5" customHeight="1" x14ac:dyDescent="0.2">
      <c r="A104" s="492"/>
      <c r="B104" s="493"/>
      <c r="C104" s="493"/>
      <c r="D104" s="493"/>
      <c r="E104" s="493"/>
      <c r="F104" s="494"/>
      <c r="G104" s="165" t="s">
        <v>625</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568</v>
      </c>
      <c r="AC104" s="473"/>
      <c r="AD104" s="474"/>
      <c r="AE104" s="369">
        <v>2</v>
      </c>
      <c r="AF104" s="370"/>
      <c r="AG104" s="370"/>
      <c r="AH104" s="371"/>
      <c r="AI104" s="369">
        <v>4</v>
      </c>
      <c r="AJ104" s="370"/>
      <c r="AK104" s="370"/>
      <c r="AL104" s="371"/>
      <c r="AM104" s="369">
        <v>9</v>
      </c>
      <c r="AN104" s="370"/>
      <c r="AO104" s="370"/>
      <c r="AP104" s="371"/>
      <c r="AQ104" s="369" t="s">
        <v>633</v>
      </c>
      <c r="AR104" s="370"/>
      <c r="AS104" s="370"/>
      <c r="AT104" s="371"/>
      <c r="AU104" s="369" t="s">
        <v>631</v>
      </c>
      <c r="AV104" s="370"/>
      <c r="AW104" s="370"/>
      <c r="AX104" s="371"/>
    </row>
    <row r="105" spans="1:60" ht="87.5"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1" t="s">
        <v>568</v>
      </c>
      <c r="AC105" s="412"/>
      <c r="AD105" s="413"/>
      <c r="AE105" s="363">
        <v>2</v>
      </c>
      <c r="AF105" s="363"/>
      <c r="AG105" s="363"/>
      <c r="AH105" s="363"/>
      <c r="AI105" s="363">
        <v>2</v>
      </c>
      <c r="AJ105" s="363"/>
      <c r="AK105" s="363"/>
      <c r="AL105" s="363"/>
      <c r="AM105" s="363">
        <v>2</v>
      </c>
      <c r="AN105" s="363"/>
      <c r="AO105" s="363"/>
      <c r="AP105" s="363"/>
      <c r="AQ105" s="369">
        <v>3</v>
      </c>
      <c r="AR105" s="370"/>
      <c r="AS105" s="370"/>
      <c r="AT105" s="371"/>
      <c r="AU105" s="818">
        <v>3</v>
      </c>
      <c r="AV105" s="819"/>
      <c r="AW105" s="819"/>
      <c r="AX105" s="820"/>
    </row>
    <row r="106" spans="1:60" ht="31.5" customHeight="1" x14ac:dyDescent="0.2">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396</v>
      </c>
      <c r="AF106" s="302"/>
      <c r="AG106" s="302"/>
      <c r="AH106" s="303"/>
      <c r="AI106" s="307" t="s">
        <v>394</v>
      </c>
      <c r="AJ106" s="302"/>
      <c r="AK106" s="302"/>
      <c r="AL106" s="303"/>
      <c r="AM106" s="307" t="s">
        <v>423</v>
      </c>
      <c r="AN106" s="302"/>
      <c r="AO106" s="302"/>
      <c r="AP106" s="303"/>
      <c r="AQ106" s="365" t="s">
        <v>436</v>
      </c>
      <c r="AR106" s="366"/>
      <c r="AS106" s="366"/>
      <c r="AT106" s="367"/>
      <c r="AU106" s="365" t="s">
        <v>437</v>
      </c>
      <c r="AV106" s="366"/>
      <c r="AW106" s="366"/>
      <c r="AX106" s="368"/>
    </row>
    <row r="107" spans="1:60" ht="23.25" customHeight="1" x14ac:dyDescent="0.2">
      <c r="A107" s="492"/>
      <c r="B107" s="493"/>
      <c r="C107" s="493"/>
      <c r="D107" s="493"/>
      <c r="E107" s="493"/>
      <c r="F107" s="494"/>
      <c r="G107" s="165" t="s">
        <v>573</v>
      </c>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t="s">
        <v>568</v>
      </c>
      <c r="AC107" s="473"/>
      <c r="AD107" s="474"/>
      <c r="AE107" s="363">
        <v>8</v>
      </c>
      <c r="AF107" s="363"/>
      <c r="AG107" s="363"/>
      <c r="AH107" s="363"/>
      <c r="AI107" s="363">
        <v>6</v>
      </c>
      <c r="AJ107" s="363"/>
      <c r="AK107" s="363"/>
      <c r="AL107" s="363"/>
      <c r="AM107" s="363">
        <v>5</v>
      </c>
      <c r="AN107" s="363"/>
      <c r="AO107" s="363"/>
      <c r="AP107" s="363"/>
      <c r="AQ107" s="369" t="s">
        <v>631</v>
      </c>
      <c r="AR107" s="370"/>
      <c r="AS107" s="370"/>
      <c r="AT107" s="371"/>
      <c r="AU107" s="369" t="s">
        <v>630</v>
      </c>
      <c r="AV107" s="370"/>
      <c r="AW107" s="370"/>
      <c r="AX107" s="371"/>
    </row>
    <row r="108" spans="1:60" ht="23.25"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t="s">
        <v>568</v>
      </c>
      <c r="AC108" s="412"/>
      <c r="AD108" s="413"/>
      <c r="AE108" s="363">
        <v>8</v>
      </c>
      <c r="AF108" s="363"/>
      <c r="AG108" s="363"/>
      <c r="AH108" s="363"/>
      <c r="AI108" s="363">
        <v>7</v>
      </c>
      <c r="AJ108" s="363"/>
      <c r="AK108" s="363"/>
      <c r="AL108" s="363"/>
      <c r="AM108" s="363">
        <v>7</v>
      </c>
      <c r="AN108" s="363"/>
      <c r="AO108" s="363"/>
      <c r="AP108" s="363"/>
      <c r="AQ108" s="369">
        <v>6</v>
      </c>
      <c r="AR108" s="370"/>
      <c r="AS108" s="370"/>
      <c r="AT108" s="371"/>
      <c r="AU108" s="818">
        <v>6</v>
      </c>
      <c r="AV108" s="819"/>
      <c r="AW108" s="819"/>
      <c r="AX108" s="820"/>
    </row>
    <row r="109" spans="1:60" ht="31.5" customHeight="1" x14ac:dyDescent="0.2">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396</v>
      </c>
      <c r="AF109" s="302"/>
      <c r="AG109" s="302"/>
      <c r="AH109" s="303"/>
      <c r="AI109" s="307" t="s">
        <v>394</v>
      </c>
      <c r="AJ109" s="302"/>
      <c r="AK109" s="302"/>
      <c r="AL109" s="303"/>
      <c r="AM109" s="307" t="s">
        <v>423</v>
      </c>
      <c r="AN109" s="302"/>
      <c r="AO109" s="302"/>
      <c r="AP109" s="303"/>
      <c r="AQ109" s="365" t="s">
        <v>436</v>
      </c>
      <c r="AR109" s="366"/>
      <c r="AS109" s="366"/>
      <c r="AT109" s="367"/>
      <c r="AU109" s="365" t="s">
        <v>437</v>
      </c>
      <c r="AV109" s="366"/>
      <c r="AW109" s="366"/>
      <c r="AX109" s="368"/>
    </row>
    <row r="110" spans="1:60" ht="23.25" customHeight="1" x14ac:dyDescent="0.2">
      <c r="A110" s="492"/>
      <c r="B110" s="493"/>
      <c r="C110" s="493"/>
      <c r="D110" s="493"/>
      <c r="E110" s="493"/>
      <c r="F110" s="494"/>
      <c r="G110" s="165" t="s">
        <v>574</v>
      </c>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t="s">
        <v>568</v>
      </c>
      <c r="AC110" s="473"/>
      <c r="AD110" s="474"/>
      <c r="AE110" s="363">
        <v>13</v>
      </c>
      <c r="AF110" s="363"/>
      <c r="AG110" s="363"/>
      <c r="AH110" s="363"/>
      <c r="AI110" s="363">
        <v>13</v>
      </c>
      <c r="AJ110" s="363"/>
      <c r="AK110" s="363"/>
      <c r="AL110" s="363"/>
      <c r="AM110" s="363">
        <v>9</v>
      </c>
      <c r="AN110" s="363"/>
      <c r="AO110" s="363"/>
      <c r="AP110" s="363"/>
      <c r="AQ110" s="369" t="s">
        <v>630</v>
      </c>
      <c r="AR110" s="370"/>
      <c r="AS110" s="370"/>
      <c r="AT110" s="371"/>
      <c r="AU110" s="369" t="s">
        <v>632</v>
      </c>
      <c r="AV110" s="370"/>
      <c r="AW110" s="370"/>
      <c r="AX110" s="371"/>
    </row>
    <row r="111" spans="1:60"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t="s">
        <v>568</v>
      </c>
      <c r="AC111" s="412"/>
      <c r="AD111" s="413"/>
      <c r="AE111" s="363">
        <v>14</v>
      </c>
      <c r="AF111" s="363"/>
      <c r="AG111" s="363"/>
      <c r="AH111" s="363"/>
      <c r="AI111" s="363">
        <v>14</v>
      </c>
      <c r="AJ111" s="363"/>
      <c r="AK111" s="363"/>
      <c r="AL111" s="363"/>
      <c r="AM111" s="363">
        <v>14</v>
      </c>
      <c r="AN111" s="363"/>
      <c r="AO111" s="363"/>
      <c r="AP111" s="363"/>
      <c r="AQ111" s="369">
        <v>14</v>
      </c>
      <c r="AR111" s="370"/>
      <c r="AS111" s="370"/>
      <c r="AT111" s="371"/>
      <c r="AU111" s="818">
        <v>14</v>
      </c>
      <c r="AV111" s="819"/>
      <c r="AW111" s="819"/>
      <c r="AX111" s="820"/>
    </row>
    <row r="112" spans="1:60" hidden="1" x14ac:dyDescent="0.2">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396</v>
      </c>
      <c r="AF112" s="302"/>
      <c r="AG112" s="302"/>
      <c r="AH112" s="303"/>
      <c r="AI112" s="307" t="s">
        <v>394</v>
      </c>
      <c r="AJ112" s="302"/>
      <c r="AK112" s="302"/>
      <c r="AL112" s="303"/>
      <c r="AM112" s="307" t="s">
        <v>423</v>
      </c>
      <c r="AN112" s="302"/>
      <c r="AO112" s="302"/>
      <c r="AP112" s="303"/>
      <c r="AQ112" s="365" t="s">
        <v>436</v>
      </c>
      <c r="AR112" s="366"/>
      <c r="AS112" s="366"/>
      <c r="AT112" s="367"/>
      <c r="AU112" s="365" t="s">
        <v>437</v>
      </c>
      <c r="AV112" s="366"/>
      <c r="AW112" s="366"/>
      <c r="AX112" s="368"/>
    </row>
    <row r="113" spans="1:50" hidden="1" x14ac:dyDescent="0.2">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idden="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idden="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396</v>
      </c>
      <c r="AF115" s="302"/>
      <c r="AG115" s="302"/>
      <c r="AH115" s="303"/>
      <c r="AI115" s="307" t="s">
        <v>394</v>
      </c>
      <c r="AJ115" s="302"/>
      <c r="AK115" s="302"/>
      <c r="AL115" s="303"/>
      <c r="AM115" s="307" t="s">
        <v>423</v>
      </c>
      <c r="AN115" s="302"/>
      <c r="AO115" s="302"/>
      <c r="AP115" s="303"/>
      <c r="AQ115" s="340" t="s">
        <v>438</v>
      </c>
      <c r="AR115" s="341"/>
      <c r="AS115" s="341"/>
      <c r="AT115" s="341"/>
      <c r="AU115" s="341"/>
      <c r="AV115" s="341"/>
      <c r="AW115" s="341"/>
      <c r="AX115" s="342"/>
    </row>
    <row r="116" spans="1:50" hidden="1" x14ac:dyDescent="0.2">
      <c r="A116" s="296"/>
      <c r="B116" s="297"/>
      <c r="C116" s="297"/>
      <c r="D116" s="297"/>
      <c r="E116" s="297"/>
      <c r="F116" s="298"/>
      <c r="G116" s="356"/>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c r="AC116" s="305"/>
      <c r="AD116" s="306"/>
      <c r="AE116" s="363"/>
      <c r="AF116" s="363"/>
      <c r="AG116" s="363"/>
      <c r="AH116" s="363"/>
      <c r="AI116" s="363"/>
      <c r="AJ116" s="363"/>
      <c r="AK116" s="363"/>
      <c r="AL116" s="363"/>
      <c r="AM116" s="363"/>
      <c r="AN116" s="363"/>
      <c r="AO116" s="363"/>
      <c r="AP116" s="363"/>
      <c r="AQ116" s="369"/>
      <c r="AR116" s="370"/>
      <c r="AS116" s="370"/>
      <c r="AT116" s="370"/>
      <c r="AU116" s="370"/>
      <c r="AV116" s="370"/>
      <c r="AW116" s="370"/>
      <c r="AX116" s="372"/>
    </row>
    <row r="117" spans="1:50" hidden="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c r="AC117" s="347"/>
      <c r="AD117" s="348"/>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idden="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396</v>
      </c>
      <c r="AF118" s="302"/>
      <c r="AG118" s="302"/>
      <c r="AH118" s="303"/>
      <c r="AI118" s="307" t="s">
        <v>394</v>
      </c>
      <c r="AJ118" s="302"/>
      <c r="AK118" s="302"/>
      <c r="AL118" s="303"/>
      <c r="AM118" s="307" t="s">
        <v>423</v>
      </c>
      <c r="AN118" s="302"/>
      <c r="AO118" s="302"/>
      <c r="AP118" s="303"/>
      <c r="AQ118" s="340" t="s">
        <v>438</v>
      </c>
      <c r="AR118" s="341"/>
      <c r="AS118" s="341"/>
      <c r="AT118" s="341"/>
      <c r="AU118" s="341"/>
      <c r="AV118" s="341"/>
      <c r="AW118" s="341"/>
      <c r="AX118" s="342"/>
    </row>
    <row r="119" spans="1:50" hidden="1" x14ac:dyDescent="0.2">
      <c r="A119" s="296"/>
      <c r="B119" s="297"/>
      <c r="C119" s="297"/>
      <c r="D119" s="297"/>
      <c r="E119" s="297"/>
      <c r="F119" s="298"/>
      <c r="G119" s="356"/>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idden="1" x14ac:dyDescent="0.2">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396</v>
      </c>
      <c r="AF121" s="302"/>
      <c r="AG121" s="302"/>
      <c r="AH121" s="303"/>
      <c r="AI121" s="307" t="s">
        <v>394</v>
      </c>
      <c r="AJ121" s="302"/>
      <c r="AK121" s="302"/>
      <c r="AL121" s="303"/>
      <c r="AM121" s="307" t="s">
        <v>423</v>
      </c>
      <c r="AN121" s="302"/>
      <c r="AO121" s="302"/>
      <c r="AP121" s="303"/>
      <c r="AQ121" s="340" t="s">
        <v>438</v>
      </c>
      <c r="AR121" s="341"/>
      <c r="AS121" s="341"/>
      <c r="AT121" s="341"/>
      <c r="AU121" s="341"/>
      <c r="AV121" s="341"/>
      <c r="AW121" s="341"/>
      <c r="AX121" s="342"/>
    </row>
    <row r="122" spans="1:50" ht="23.25" customHeight="1" x14ac:dyDescent="0.2">
      <c r="A122" s="296"/>
      <c r="B122" s="297"/>
      <c r="C122" s="297"/>
      <c r="D122" s="297"/>
      <c r="E122" s="297"/>
      <c r="F122" s="298"/>
      <c r="G122" s="356" t="s">
        <v>575</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t="s">
        <v>577</v>
      </c>
      <c r="AC122" s="305"/>
      <c r="AD122" s="306"/>
      <c r="AE122" s="363">
        <v>64</v>
      </c>
      <c r="AF122" s="363"/>
      <c r="AG122" s="363"/>
      <c r="AH122" s="363"/>
      <c r="AI122" s="363">
        <v>157</v>
      </c>
      <c r="AJ122" s="363"/>
      <c r="AK122" s="363"/>
      <c r="AL122" s="363"/>
      <c r="AM122" s="363">
        <v>32</v>
      </c>
      <c r="AN122" s="363"/>
      <c r="AO122" s="363"/>
      <c r="AP122" s="363"/>
      <c r="AQ122" s="363">
        <v>204</v>
      </c>
      <c r="AR122" s="363"/>
      <c r="AS122" s="363"/>
      <c r="AT122" s="363"/>
      <c r="AU122" s="363"/>
      <c r="AV122" s="363"/>
      <c r="AW122" s="363"/>
      <c r="AX122" s="364"/>
    </row>
    <row r="123" spans="1:50" ht="23.25" customHeight="1" x14ac:dyDescent="0.2">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628</v>
      </c>
      <c r="AC123" s="347"/>
      <c r="AD123" s="348"/>
      <c r="AE123" s="310" t="s">
        <v>578</v>
      </c>
      <c r="AF123" s="310"/>
      <c r="AG123" s="310"/>
      <c r="AH123" s="310"/>
      <c r="AI123" s="310" t="s">
        <v>626</v>
      </c>
      <c r="AJ123" s="310"/>
      <c r="AK123" s="310"/>
      <c r="AL123" s="310"/>
      <c r="AM123" s="310" t="s">
        <v>634</v>
      </c>
      <c r="AN123" s="310"/>
      <c r="AO123" s="310"/>
      <c r="AP123" s="310"/>
      <c r="AQ123" s="310" t="s">
        <v>658</v>
      </c>
      <c r="AR123" s="310"/>
      <c r="AS123" s="310"/>
      <c r="AT123" s="310"/>
      <c r="AU123" s="310"/>
      <c r="AV123" s="310"/>
      <c r="AW123" s="310"/>
      <c r="AX123" s="311"/>
    </row>
    <row r="124" spans="1:50" ht="23.25"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396</v>
      </c>
      <c r="AF124" s="302"/>
      <c r="AG124" s="302"/>
      <c r="AH124" s="303"/>
      <c r="AI124" s="307" t="s">
        <v>394</v>
      </c>
      <c r="AJ124" s="302"/>
      <c r="AK124" s="302"/>
      <c r="AL124" s="303"/>
      <c r="AM124" s="307" t="s">
        <v>423</v>
      </c>
      <c r="AN124" s="302"/>
      <c r="AO124" s="302"/>
      <c r="AP124" s="303"/>
      <c r="AQ124" s="340" t="s">
        <v>438</v>
      </c>
      <c r="AR124" s="341"/>
      <c r="AS124" s="341"/>
      <c r="AT124" s="341"/>
      <c r="AU124" s="341"/>
      <c r="AV124" s="341"/>
      <c r="AW124" s="341"/>
      <c r="AX124" s="342"/>
    </row>
    <row r="125" spans="1:50" ht="23.25" customHeight="1" x14ac:dyDescent="0.2">
      <c r="A125" s="296"/>
      <c r="B125" s="297"/>
      <c r="C125" s="297"/>
      <c r="D125" s="297"/>
      <c r="E125" s="297"/>
      <c r="F125" s="298"/>
      <c r="G125" s="356" t="s">
        <v>576</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t="s">
        <v>577</v>
      </c>
      <c r="AC125" s="305"/>
      <c r="AD125" s="306"/>
      <c r="AE125" s="363">
        <v>39</v>
      </c>
      <c r="AF125" s="363"/>
      <c r="AG125" s="363"/>
      <c r="AH125" s="363"/>
      <c r="AI125" s="363">
        <v>72</v>
      </c>
      <c r="AJ125" s="363"/>
      <c r="AK125" s="363"/>
      <c r="AL125" s="363"/>
      <c r="AM125" s="363">
        <v>17</v>
      </c>
      <c r="AN125" s="363"/>
      <c r="AO125" s="363"/>
      <c r="AP125" s="363"/>
      <c r="AQ125" s="363">
        <v>88</v>
      </c>
      <c r="AR125" s="363"/>
      <c r="AS125" s="363"/>
      <c r="AT125" s="363"/>
      <c r="AU125" s="363"/>
      <c r="AV125" s="363"/>
      <c r="AW125" s="363"/>
      <c r="AX125" s="364"/>
    </row>
    <row r="126" spans="1:50" ht="23.25" customHeight="1" thickBot="1" x14ac:dyDescent="0.2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629</v>
      </c>
      <c r="AC126" s="347"/>
      <c r="AD126" s="348"/>
      <c r="AE126" s="310" t="s">
        <v>579</v>
      </c>
      <c r="AF126" s="310"/>
      <c r="AG126" s="310"/>
      <c r="AH126" s="310"/>
      <c r="AI126" s="310" t="s">
        <v>627</v>
      </c>
      <c r="AJ126" s="310"/>
      <c r="AK126" s="310"/>
      <c r="AL126" s="310"/>
      <c r="AM126" s="310" t="s">
        <v>635</v>
      </c>
      <c r="AN126" s="310"/>
      <c r="AO126" s="310"/>
      <c r="AP126" s="310"/>
      <c r="AQ126" s="310" t="s">
        <v>659</v>
      </c>
      <c r="AR126" s="310"/>
      <c r="AS126" s="310"/>
      <c r="AT126" s="310"/>
      <c r="AU126" s="310"/>
      <c r="AV126" s="310"/>
      <c r="AW126" s="310"/>
      <c r="AX126" s="311"/>
    </row>
    <row r="127" spans="1:50" ht="13.5" hidden="1" customHeight="1" thickBot="1" x14ac:dyDescent="0.25">
      <c r="A127" s="557"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396</v>
      </c>
      <c r="AF127" s="302"/>
      <c r="AG127" s="302"/>
      <c r="AH127" s="303"/>
      <c r="AI127" s="307" t="s">
        <v>394</v>
      </c>
      <c r="AJ127" s="302"/>
      <c r="AK127" s="302"/>
      <c r="AL127" s="303"/>
      <c r="AM127" s="307" t="s">
        <v>423</v>
      </c>
      <c r="AN127" s="302"/>
      <c r="AO127" s="302"/>
      <c r="AP127" s="303"/>
      <c r="AQ127" s="340" t="s">
        <v>438</v>
      </c>
      <c r="AR127" s="341"/>
      <c r="AS127" s="341"/>
      <c r="AT127" s="341"/>
      <c r="AU127" s="341"/>
      <c r="AV127" s="341"/>
      <c r="AW127" s="341"/>
      <c r="AX127" s="342"/>
    </row>
    <row r="128" spans="1:50" ht="13.5" hidden="1" customHeight="1" thickBot="1" x14ac:dyDescent="0.25">
      <c r="A128" s="296"/>
      <c r="B128" s="297"/>
      <c r="C128" s="297"/>
      <c r="D128" s="297"/>
      <c r="E128" s="297"/>
      <c r="F128" s="298"/>
      <c r="G128" s="356" t="s">
        <v>363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13.5" hidden="1" customHeight="1" thickBot="1" x14ac:dyDescent="0.25">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998" t="s">
        <v>411</v>
      </c>
      <c r="B130" s="996"/>
      <c r="C130" s="995" t="s">
        <v>239</v>
      </c>
      <c r="D130" s="996"/>
      <c r="E130" s="312" t="s">
        <v>268</v>
      </c>
      <c r="F130" s="313"/>
      <c r="G130" s="314" t="s">
        <v>580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999"/>
      <c r="B131" s="256"/>
      <c r="C131" s="255"/>
      <c r="D131" s="256"/>
      <c r="E131" s="242" t="s">
        <v>267</v>
      </c>
      <c r="F131" s="243"/>
      <c r="G131" s="240" t="s">
        <v>581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2">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52.25" customHeight="1" x14ac:dyDescent="0.2">
      <c r="A134" s="999"/>
      <c r="B134" s="256"/>
      <c r="C134" s="255"/>
      <c r="D134" s="256"/>
      <c r="E134" s="255"/>
      <c r="F134" s="318"/>
      <c r="G134" s="235" t="s">
        <v>644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567</v>
      </c>
      <c r="AC134" s="228"/>
      <c r="AD134" s="228"/>
      <c r="AE134" s="270">
        <v>63</v>
      </c>
      <c r="AF134" s="120"/>
      <c r="AG134" s="120"/>
      <c r="AH134" s="120"/>
      <c r="AI134" s="270">
        <v>8</v>
      </c>
      <c r="AJ134" s="120"/>
      <c r="AK134" s="120"/>
      <c r="AL134" s="120"/>
      <c r="AM134" s="270">
        <v>7</v>
      </c>
      <c r="AN134" s="120"/>
      <c r="AO134" s="120"/>
      <c r="AP134" s="120"/>
      <c r="AQ134" s="270"/>
      <c r="AR134" s="120"/>
      <c r="AS134" s="120"/>
      <c r="AT134" s="120"/>
      <c r="AU134" s="270"/>
      <c r="AV134" s="120"/>
      <c r="AW134" s="120"/>
      <c r="AX134" s="219"/>
    </row>
    <row r="135" spans="1:50" ht="52.25" customHeight="1" x14ac:dyDescent="0.2">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568</v>
      </c>
      <c r="AC135" s="137"/>
      <c r="AD135" s="137"/>
      <c r="AE135" s="270">
        <v>6</v>
      </c>
      <c r="AF135" s="120"/>
      <c r="AG135" s="120"/>
      <c r="AH135" s="120"/>
      <c r="AI135" s="270">
        <v>6</v>
      </c>
      <c r="AJ135" s="120"/>
      <c r="AK135" s="120"/>
      <c r="AL135" s="120"/>
      <c r="AM135" s="270">
        <v>6</v>
      </c>
      <c r="AN135" s="120"/>
      <c r="AO135" s="120"/>
      <c r="AP135" s="120"/>
      <c r="AQ135" s="270"/>
      <c r="AR135" s="120"/>
      <c r="AS135" s="120"/>
      <c r="AT135" s="120"/>
      <c r="AU135" s="270">
        <v>6</v>
      </c>
      <c r="AV135" s="120"/>
      <c r="AW135" s="120"/>
      <c r="AX135" s="219"/>
    </row>
    <row r="136" spans="1:50" ht="18.75" customHeight="1" x14ac:dyDescent="0.2">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customHeight="1" x14ac:dyDescent="0.2">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v>2</v>
      </c>
      <c r="AV137" s="140"/>
      <c r="AW137" s="141" t="s">
        <v>181</v>
      </c>
      <c r="AX137" s="142"/>
    </row>
    <row r="138" spans="1:50" ht="52.25" customHeight="1" x14ac:dyDescent="0.2">
      <c r="A138" s="999"/>
      <c r="B138" s="256"/>
      <c r="C138" s="255"/>
      <c r="D138" s="256"/>
      <c r="E138" s="255"/>
      <c r="F138" s="318"/>
      <c r="G138" s="235" t="s">
        <v>638</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568</v>
      </c>
      <c r="AC138" s="228"/>
      <c r="AD138" s="228"/>
      <c r="AE138" s="270">
        <v>14</v>
      </c>
      <c r="AF138" s="120"/>
      <c r="AG138" s="120"/>
      <c r="AH138" s="120"/>
      <c r="AI138" s="270">
        <v>28</v>
      </c>
      <c r="AJ138" s="120"/>
      <c r="AK138" s="120"/>
      <c r="AL138" s="120"/>
      <c r="AM138" s="270">
        <v>30</v>
      </c>
      <c r="AN138" s="120"/>
      <c r="AO138" s="120"/>
      <c r="AP138" s="120"/>
      <c r="AQ138" s="270"/>
      <c r="AR138" s="120"/>
      <c r="AS138" s="120"/>
      <c r="AT138" s="120"/>
      <c r="AU138" s="270"/>
      <c r="AV138" s="120"/>
      <c r="AW138" s="120"/>
      <c r="AX138" s="219"/>
    </row>
    <row r="139" spans="1:50" ht="52.25" customHeight="1" x14ac:dyDescent="0.2">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568</v>
      </c>
      <c r="AC139" s="137"/>
      <c r="AD139" s="137"/>
      <c r="AE139" s="270">
        <v>20</v>
      </c>
      <c r="AF139" s="120"/>
      <c r="AG139" s="120"/>
      <c r="AH139" s="120"/>
      <c r="AI139" s="270">
        <v>20</v>
      </c>
      <c r="AJ139" s="120"/>
      <c r="AK139" s="120"/>
      <c r="AL139" s="120"/>
      <c r="AM139" s="270">
        <v>20</v>
      </c>
      <c r="AN139" s="120"/>
      <c r="AO139" s="120"/>
      <c r="AP139" s="120"/>
      <c r="AQ139" s="270"/>
      <c r="AR139" s="120"/>
      <c r="AS139" s="120"/>
      <c r="AT139" s="120"/>
      <c r="AU139" s="270">
        <v>20</v>
      </c>
      <c r="AV139" s="120"/>
      <c r="AW139" s="120"/>
      <c r="AX139" s="219"/>
    </row>
    <row r="140" spans="1:50" ht="18.75" customHeight="1" x14ac:dyDescent="0.2">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customHeight="1" x14ac:dyDescent="0.2">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v>2</v>
      </c>
      <c r="AV141" s="140"/>
      <c r="AW141" s="141" t="s">
        <v>181</v>
      </c>
      <c r="AX141" s="142"/>
    </row>
    <row r="142" spans="1:50" ht="52.25" customHeight="1" x14ac:dyDescent="0.2">
      <c r="A142" s="999"/>
      <c r="B142" s="256"/>
      <c r="C142" s="255"/>
      <c r="D142" s="256"/>
      <c r="E142" s="255"/>
      <c r="F142" s="318"/>
      <c r="G142" s="235" t="s">
        <v>643</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568</v>
      </c>
      <c r="AC142" s="228"/>
      <c r="AD142" s="228"/>
      <c r="AE142" s="270">
        <v>15</v>
      </c>
      <c r="AF142" s="120"/>
      <c r="AG142" s="120"/>
      <c r="AH142" s="120"/>
      <c r="AI142" s="270">
        <v>13</v>
      </c>
      <c r="AJ142" s="120"/>
      <c r="AK142" s="120"/>
      <c r="AL142" s="120"/>
      <c r="AM142" s="270">
        <v>17</v>
      </c>
      <c r="AN142" s="120"/>
      <c r="AO142" s="120"/>
      <c r="AP142" s="120"/>
      <c r="AQ142" s="270"/>
      <c r="AR142" s="120"/>
      <c r="AS142" s="120"/>
      <c r="AT142" s="120"/>
      <c r="AU142" s="270"/>
      <c r="AV142" s="120"/>
      <c r="AW142" s="120"/>
      <c r="AX142" s="219"/>
    </row>
    <row r="143" spans="1:50" ht="52.25" customHeight="1" x14ac:dyDescent="0.2">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568</v>
      </c>
      <c r="AC143" s="137"/>
      <c r="AD143" s="137"/>
      <c r="AE143" s="270">
        <v>5</v>
      </c>
      <c r="AF143" s="120"/>
      <c r="AG143" s="120"/>
      <c r="AH143" s="120"/>
      <c r="AI143" s="270">
        <v>5</v>
      </c>
      <c r="AJ143" s="120"/>
      <c r="AK143" s="120"/>
      <c r="AL143" s="120"/>
      <c r="AM143" s="270">
        <v>5</v>
      </c>
      <c r="AN143" s="120"/>
      <c r="AO143" s="120"/>
      <c r="AP143" s="120"/>
      <c r="AQ143" s="270"/>
      <c r="AR143" s="120"/>
      <c r="AS143" s="120"/>
      <c r="AT143" s="120"/>
      <c r="AU143" s="270">
        <v>5</v>
      </c>
      <c r="AV143" s="120"/>
      <c r="AW143" s="120"/>
      <c r="AX143" s="219"/>
    </row>
    <row r="144" spans="1:50" ht="18.75" hidden="1" customHeight="1" x14ac:dyDescent="0.2">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2">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2">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2">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999"/>
      <c r="B188" s="256"/>
      <c r="C188" s="255"/>
      <c r="D188" s="256"/>
      <c r="E188" s="164" t="s">
        <v>582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5" customHeight="1" thickBot="1" x14ac:dyDescent="0.2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13" hidden="1" customHeight="1" x14ac:dyDescent="0.2">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13" hidden="1" customHeight="1" x14ac:dyDescent="0.2">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3" hidden="1" customHeight="1" x14ac:dyDescent="0.2">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3" hidden="1" customHeight="1" x14ac:dyDescent="0.2">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13" hidden="1" customHeight="1" x14ac:dyDescent="0.2">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13" hidden="1" customHeight="1" x14ac:dyDescent="0.2">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3" hidden="1" customHeight="1" x14ac:dyDescent="0.2">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3" hidden="1" customHeight="1" x14ac:dyDescent="0.2">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13" hidden="1" customHeight="1" x14ac:dyDescent="0.2">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13" hidden="1" customHeight="1" x14ac:dyDescent="0.2">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3" hidden="1" customHeight="1" x14ac:dyDescent="0.2">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3" hidden="1" customHeight="1" x14ac:dyDescent="0.2">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13" hidden="1" customHeight="1" x14ac:dyDescent="0.2">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13" hidden="1" customHeight="1" x14ac:dyDescent="0.2">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3" hidden="1" customHeight="1" x14ac:dyDescent="0.2">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3" hidden="1" customHeight="1" x14ac:dyDescent="0.2">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13" hidden="1" customHeight="1" x14ac:dyDescent="0.2">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13" hidden="1" customHeight="1" x14ac:dyDescent="0.2">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3" hidden="1" customHeight="1" x14ac:dyDescent="0.2">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3" hidden="1" customHeight="1" x14ac:dyDescent="0.2">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13" hidden="1" customHeight="1" x14ac:dyDescent="0.2">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13" hidden="1" customHeight="1" x14ac:dyDescent="0.2">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13" hidden="1" customHeight="1" x14ac:dyDescent="0.2">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13" hidden="1" customHeight="1" x14ac:dyDescent="0.2">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13" hidden="1" customHeight="1" x14ac:dyDescent="0.2">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13" hidden="1" customHeight="1" x14ac:dyDescent="0.2">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13" hidden="1" customHeight="1" x14ac:dyDescent="0.2">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13" hidden="1" customHeight="1" x14ac:dyDescent="0.2">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13" hidden="1" customHeight="1" x14ac:dyDescent="0.2">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13" hidden="1" customHeight="1" x14ac:dyDescent="0.2">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13" hidden="1" customHeight="1" x14ac:dyDescent="0.2">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13" hidden="1" customHeight="1" x14ac:dyDescent="0.2">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13" hidden="1" customHeight="1" x14ac:dyDescent="0.2">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13" hidden="1" customHeight="1" x14ac:dyDescent="0.2">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13" hidden="1" customHeight="1" x14ac:dyDescent="0.2">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13" hidden="1" customHeight="1" x14ac:dyDescent="0.2">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13" hidden="1" customHeight="1" x14ac:dyDescent="0.2">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13" hidden="1" customHeight="1" x14ac:dyDescent="0.2">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13" hidden="1" customHeight="1" x14ac:dyDescent="0.2">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13" hidden="1" customHeight="1" x14ac:dyDescent="0.2">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13" hidden="1" customHeight="1" x14ac:dyDescent="0.2">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13" hidden="1" customHeight="1" x14ac:dyDescent="0.2">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13" hidden="1" customHeight="1" x14ac:dyDescent="0.2">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13" hidden="1" customHeight="1" x14ac:dyDescent="0.2">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13" hidden="1" customHeight="1" x14ac:dyDescent="0.2">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13" hidden="1" customHeight="1" x14ac:dyDescent="0.2">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13" hidden="1" customHeight="1" x14ac:dyDescent="0.2">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13" hidden="1" customHeight="1" x14ac:dyDescent="0.2">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13" hidden="1" customHeight="1" x14ac:dyDescent="0.2">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13" hidden="1" customHeight="1" x14ac:dyDescent="0.2">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13" hidden="1" customHeight="1" x14ac:dyDescent="0.2">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13" hidden="1" customHeight="1" x14ac:dyDescent="0.2">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13" hidden="1" customHeight="1" x14ac:dyDescent="0.2">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13" hidden="1" customHeight="1" x14ac:dyDescent="0.2">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13" hidden="1" customHeight="1" x14ac:dyDescent="0.2">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13" hidden="1" customHeight="1" x14ac:dyDescent="0.2">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13" hidden="1" customHeight="1" x14ac:dyDescent="0.2">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13" hidden="1" customHeight="1" x14ac:dyDescent="0.2">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13" hidden="1" customHeight="1" x14ac:dyDescent="0.2">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13" hidden="1" customHeigh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13" hidden="1" customHeight="1" x14ac:dyDescent="0.2">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13" hidden="1" customHeight="1" x14ac:dyDescent="0.2">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3" hidden="1" customHeight="1" x14ac:dyDescent="0.2">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3" hidden="1" customHeight="1" x14ac:dyDescent="0.2">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13" hidden="1" customHeight="1" x14ac:dyDescent="0.2">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13" hidden="1" customHeight="1" x14ac:dyDescent="0.2">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3" hidden="1" customHeight="1" x14ac:dyDescent="0.2">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3" hidden="1" customHeight="1" x14ac:dyDescent="0.2">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13" hidden="1" customHeight="1" x14ac:dyDescent="0.2">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13" hidden="1" customHeight="1" x14ac:dyDescent="0.2">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3" hidden="1" customHeight="1" x14ac:dyDescent="0.2">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3" hidden="1" customHeight="1" x14ac:dyDescent="0.2">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13" hidden="1" customHeight="1" x14ac:dyDescent="0.2">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13" hidden="1" customHeight="1" x14ac:dyDescent="0.2">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3" hidden="1" customHeight="1" x14ac:dyDescent="0.2">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3" hidden="1" customHeight="1" x14ac:dyDescent="0.2">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13" hidden="1" customHeight="1" x14ac:dyDescent="0.2">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13" hidden="1" customHeight="1" x14ac:dyDescent="0.2">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3" hidden="1" customHeight="1" x14ac:dyDescent="0.2">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3" hidden="1" customHeight="1" x14ac:dyDescent="0.2">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13" hidden="1" customHeight="1" x14ac:dyDescent="0.2">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13" hidden="1" customHeight="1" x14ac:dyDescent="0.2">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13" hidden="1" customHeight="1" x14ac:dyDescent="0.2">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13" hidden="1" customHeight="1" x14ac:dyDescent="0.2">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13" hidden="1" customHeight="1" x14ac:dyDescent="0.2">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13" hidden="1" customHeight="1" x14ac:dyDescent="0.2">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13" hidden="1" customHeight="1" x14ac:dyDescent="0.2">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13" hidden="1" customHeight="1" x14ac:dyDescent="0.2">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13" hidden="1" customHeight="1" x14ac:dyDescent="0.2">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13" hidden="1" customHeight="1" x14ac:dyDescent="0.2">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13" hidden="1" customHeight="1" x14ac:dyDescent="0.2">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13" hidden="1" customHeight="1" x14ac:dyDescent="0.2">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13" hidden="1" customHeight="1" x14ac:dyDescent="0.2">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13" hidden="1" customHeight="1" x14ac:dyDescent="0.2">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13" hidden="1" customHeight="1" x14ac:dyDescent="0.2">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13" hidden="1" customHeight="1" x14ac:dyDescent="0.2">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13" hidden="1" customHeight="1" x14ac:dyDescent="0.2">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13" hidden="1" customHeight="1" x14ac:dyDescent="0.2">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13" hidden="1" customHeight="1" x14ac:dyDescent="0.2">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13" hidden="1" customHeight="1" x14ac:dyDescent="0.2">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13" hidden="1" customHeight="1" x14ac:dyDescent="0.2">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13" hidden="1" customHeight="1" x14ac:dyDescent="0.2">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13" hidden="1" customHeight="1" x14ac:dyDescent="0.2">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13" hidden="1" customHeight="1" x14ac:dyDescent="0.2">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13" hidden="1" customHeight="1" x14ac:dyDescent="0.2">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13" hidden="1" customHeight="1" x14ac:dyDescent="0.2">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13" hidden="1" customHeight="1" x14ac:dyDescent="0.2">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13" hidden="1" customHeight="1" x14ac:dyDescent="0.2">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13" hidden="1" customHeight="1" x14ac:dyDescent="0.2">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13" hidden="1" customHeight="1" x14ac:dyDescent="0.2">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13" hidden="1" customHeight="1" x14ac:dyDescent="0.2">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13" hidden="1" customHeight="1" x14ac:dyDescent="0.2">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13" hidden="1" customHeight="1" x14ac:dyDescent="0.2">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13" hidden="1" customHeight="1" x14ac:dyDescent="0.2">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13" hidden="1" customHeight="1" x14ac:dyDescent="0.2">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13" hidden="1" customHeight="1" x14ac:dyDescent="0.2">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13" hidden="1" customHeight="1" x14ac:dyDescent="0.2">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13" hidden="1" customHeight="1" x14ac:dyDescent="0.2">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13" hidden="1" customHeight="1" x14ac:dyDescent="0.2">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13.5" hidden="1" customHeight="1" thickBot="1" x14ac:dyDescent="0.25">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13" hidden="1" customHeight="1" x14ac:dyDescent="0.2">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13" hidden="1" customHeight="1" x14ac:dyDescent="0.2">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3" hidden="1" customHeight="1" x14ac:dyDescent="0.2">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3" hidden="1" customHeight="1" x14ac:dyDescent="0.2">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13" hidden="1" customHeight="1" x14ac:dyDescent="0.2">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13" hidden="1" customHeight="1" x14ac:dyDescent="0.2">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3" hidden="1" customHeight="1" x14ac:dyDescent="0.2">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3" hidden="1" customHeight="1" x14ac:dyDescent="0.2">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13" hidden="1" customHeight="1" x14ac:dyDescent="0.2">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13" hidden="1" customHeight="1" x14ac:dyDescent="0.2">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3" hidden="1" customHeight="1" x14ac:dyDescent="0.2">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3" hidden="1" customHeight="1" x14ac:dyDescent="0.2">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13" hidden="1" customHeight="1" x14ac:dyDescent="0.2">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13" hidden="1" customHeight="1" x14ac:dyDescent="0.2">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3" hidden="1" customHeight="1" x14ac:dyDescent="0.2">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3" hidden="1" customHeight="1" x14ac:dyDescent="0.2">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13" hidden="1" customHeight="1" x14ac:dyDescent="0.2">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13" hidden="1" customHeight="1" x14ac:dyDescent="0.2">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3" hidden="1" customHeight="1" x14ac:dyDescent="0.2">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3" hidden="1" customHeight="1" x14ac:dyDescent="0.2">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13" hidden="1" customHeight="1" x14ac:dyDescent="0.2">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13" hidden="1" customHeight="1" x14ac:dyDescent="0.2">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13" hidden="1" customHeight="1" x14ac:dyDescent="0.2">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13" hidden="1" customHeight="1" x14ac:dyDescent="0.2">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13" hidden="1" customHeight="1" x14ac:dyDescent="0.2">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13" hidden="1" customHeight="1" x14ac:dyDescent="0.2">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13" hidden="1" customHeight="1" x14ac:dyDescent="0.2">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13" hidden="1" customHeight="1" x14ac:dyDescent="0.2">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13" hidden="1" customHeight="1" x14ac:dyDescent="0.2">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13" hidden="1" customHeight="1" x14ac:dyDescent="0.2">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13" hidden="1" customHeight="1" x14ac:dyDescent="0.2">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13" hidden="1" customHeight="1" x14ac:dyDescent="0.2">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13" hidden="1" customHeight="1" x14ac:dyDescent="0.2">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13" hidden="1" customHeight="1" x14ac:dyDescent="0.2">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13" hidden="1" customHeight="1" x14ac:dyDescent="0.2">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13" hidden="1" customHeight="1" x14ac:dyDescent="0.2">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13" hidden="1" customHeight="1" x14ac:dyDescent="0.2">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13" hidden="1" customHeight="1" x14ac:dyDescent="0.2">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13" hidden="1" customHeight="1" x14ac:dyDescent="0.2">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13" hidden="1" customHeight="1" x14ac:dyDescent="0.2">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13" hidden="1" customHeight="1" x14ac:dyDescent="0.2">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13" hidden="1" customHeight="1" x14ac:dyDescent="0.2">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13" hidden="1" customHeight="1" x14ac:dyDescent="0.2">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13" hidden="1" customHeight="1" x14ac:dyDescent="0.2">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13" hidden="1" customHeight="1" x14ac:dyDescent="0.2">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13" hidden="1" customHeight="1" x14ac:dyDescent="0.2">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13" hidden="1" customHeight="1" x14ac:dyDescent="0.2">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13" hidden="1" customHeight="1" x14ac:dyDescent="0.2">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13" hidden="1" customHeight="1" x14ac:dyDescent="0.2">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13" hidden="1" customHeight="1" x14ac:dyDescent="0.2">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13" hidden="1" customHeight="1" x14ac:dyDescent="0.2">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13" hidden="1" customHeight="1" x14ac:dyDescent="0.2">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13" hidden="1" customHeight="1" x14ac:dyDescent="0.2">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13" hidden="1" customHeight="1" x14ac:dyDescent="0.2">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13" hidden="1" customHeight="1" x14ac:dyDescent="0.2">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13" hidden="1" customHeight="1" x14ac:dyDescent="0.2">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13" hidden="1" customHeight="1" x14ac:dyDescent="0.2">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13" hidden="1" customHeight="1" x14ac:dyDescent="0.2">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13" hidden="1" customHeight="1" x14ac:dyDescent="0.2">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13" hidden="1" customHeigh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13" hidden="1" customHeight="1" x14ac:dyDescent="0.2">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13" hidden="1" customHeight="1" x14ac:dyDescent="0.2">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3" hidden="1" customHeight="1" x14ac:dyDescent="0.2">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3" hidden="1" customHeight="1" x14ac:dyDescent="0.2">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13" hidden="1" customHeight="1" x14ac:dyDescent="0.2">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13" hidden="1" customHeight="1" x14ac:dyDescent="0.2">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3" hidden="1" customHeight="1" x14ac:dyDescent="0.2">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3" hidden="1" customHeight="1" x14ac:dyDescent="0.2">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13" hidden="1" customHeight="1" x14ac:dyDescent="0.2">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13" hidden="1" customHeight="1" x14ac:dyDescent="0.2">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3" hidden="1" customHeight="1" x14ac:dyDescent="0.2">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3" hidden="1" customHeight="1" x14ac:dyDescent="0.2">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13" hidden="1" customHeight="1" x14ac:dyDescent="0.2">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13" hidden="1" customHeight="1" x14ac:dyDescent="0.2">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3" hidden="1" customHeight="1" x14ac:dyDescent="0.2">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3" hidden="1" customHeight="1" x14ac:dyDescent="0.2">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13" hidden="1" customHeight="1" x14ac:dyDescent="0.2">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13" hidden="1" customHeight="1" x14ac:dyDescent="0.2">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3" hidden="1" customHeight="1" x14ac:dyDescent="0.2">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3" hidden="1" customHeight="1" x14ac:dyDescent="0.2">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13" hidden="1" customHeight="1" x14ac:dyDescent="0.2">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13" hidden="1" customHeight="1" x14ac:dyDescent="0.2">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13" hidden="1" customHeight="1" x14ac:dyDescent="0.2">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13" hidden="1" customHeight="1" x14ac:dyDescent="0.2">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13" hidden="1" customHeight="1" x14ac:dyDescent="0.2">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13" hidden="1" customHeight="1" x14ac:dyDescent="0.2">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13" hidden="1" customHeight="1" x14ac:dyDescent="0.2">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13" hidden="1" customHeight="1" x14ac:dyDescent="0.2">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13" hidden="1" customHeight="1" x14ac:dyDescent="0.2">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13" hidden="1" customHeight="1" x14ac:dyDescent="0.2">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13" hidden="1" customHeight="1" x14ac:dyDescent="0.2">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13" hidden="1" customHeight="1" x14ac:dyDescent="0.2">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13" hidden="1" customHeight="1" x14ac:dyDescent="0.2">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13" hidden="1" customHeight="1" x14ac:dyDescent="0.2">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13" hidden="1" customHeight="1" x14ac:dyDescent="0.2">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13" hidden="1" customHeight="1" x14ac:dyDescent="0.2">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13" hidden="1" customHeight="1" x14ac:dyDescent="0.2">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13" hidden="1" customHeight="1" x14ac:dyDescent="0.2">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13" hidden="1" customHeight="1" x14ac:dyDescent="0.2">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13" hidden="1" customHeight="1" x14ac:dyDescent="0.2">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13" hidden="1" customHeight="1" x14ac:dyDescent="0.2">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13" hidden="1" customHeight="1" x14ac:dyDescent="0.2">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13" hidden="1" customHeight="1" x14ac:dyDescent="0.2">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13" hidden="1" customHeight="1" x14ac:dyDescent="0.2">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13" hidden="1" customHeight="1" x14ac:dyDescent="0.2">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13" hidden="1" customHeight="1" x14ac:dyDescent="0.2">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13" hidden="1" customHeight="1" x14ac:dyDescent="0.2">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13" hidden="1" customHeight="1" x14ac:dyDescent="0.2">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13" hidden="1" customHeight="1" x14ac:dyDescent="0.2">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13" hidden="1" customHeight="1" x14ac:dyDescent="0.2">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13" hidden="1" customHeight="1" x14ac:dyDescent="0.2">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13" hidden="1" customHeight="1" x14ac:dyDescent="0.2">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13" hidden="1" customHeight="1" x14ac:dyDescent="0.2">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13" hidden="1" customHeight="1" x14ac:dyDescent="0.2">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13" hidden="1" customHeight="1" x14ac:dyDescent="0.2">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13" hidden="1" customHeight="1" x14ac:dyDescent="0.2">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13" hidden="1" customHeight="1" x14ac:dyDescent="0.2">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13" hidden="1" customHeight="1" x14ac:dyDescent="0.2">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13" hidden="1" customHeight="1" x14ac:dyDescent="0.2">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13" hidden="1" customHeight="1" x14ac:dyDescent="0.2">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13" hidden="1" customHeight="1" x14ac:dyDescent="0.2">
      <c r="A430" s="999"/>
      <c r="B430" s="256"/>
      <c r="C430" s="253" t="s">
        <v>426</v>
      </c>
      <c r="D430" s="254"/>
      <c r="E430" s="242" t="s">
        <v>404</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3" hidden="1" customHeight="1" x14ac:dyDescent="0.2">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3" hidden="1" customHeight="1" x14ac:dyDescent="0.2">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13" hidden="1" customHeight="1" x14ac:dyDescent="0.2">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13" hidden="1" customHeight="1" x14ac:dyDescent="0.2">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13" hidden="1" customHeight="1" x14ac:dyDescent="0.2">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3" hidden="1" customHeight="1" x14ac:dyDescent="0.2">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3" hidden="1" customHeight="1" x14ac:dyDescent="0.2">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13" hidden="1" customHeight="1" x14ac:dyDescent="0.2">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13" hidden="1" customHeight="1" x14ac:dyDescent="0.2">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13" hidden="1" customHeight="1" x14ac:dyDescent="0.2">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3" hidden="1" customHeight="1" x14ac:dyDescent="0.2">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3" hidden="1" customHeight="1" x14ac:dyDescent="0.2">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13" hidden="1" customHeight="1" x14ac:dyDescent="0.2">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13" hidden="1" customHeight="1" x14ac:dyDescent="0.2">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13" hidden="1" customHeight="1" x14ac:dyDescent="0.2">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3" hidden="1" customHeight="1" x14ac:dyDescent="0.2">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3" hidden="1" customHeight="1" x14ac:dyDescent="0.2">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13" hidden="1" customHeight="1" x14ac:dyDescent="0.2">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13" hidden="1" customHeight="1" x14ac:dyDescent="0.2">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13" hidden="1" customHeight="1" x14ac:dyDescent="0.2">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3" hidden="1" customHeight="1" x14ac:dyDescent="0.2">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3" hidden="1" customHeight="1" x14ac:dyDescent="0.2">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13" hidden="1" customHeight="1" x14ac:dyDescent="0.2">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13" hidden="1" customHeight="1" x14ac:dyDescent="0.2">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13" hidden="1" customHeight="1" x14ac:dyDescent="0.2">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3" hidden="1" customHeight="1" x14ac:dyDescent="0.2">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3" hidden="1" customHeight="1" x14ac:dyDescent="0.2">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13" hidden="1" customHeight="1" x14ac:dyDescent="0.2">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13" hidden="1" customHeight="1" x14ac:dyDescent="0.2">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13" hidden="1" customHeight="1" x14ac:dyDescent="0.2">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3" hidden="1" customHeight="1" x14ac:dyDescent="0.2">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3" hidden="1" customHeight="1" x14ac:dyDescent="0.2">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13" hidden="1" customHeight="1" x14ac:dyDescent="0.2">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13" hidden="1" customHeight="1" x14ac:dyDescent="0.2">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13" hidden="1" customHeight="1" x14ac:dyDescent="0.2">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3" hidden="1" customHeight="1" x14ac:dyDescent="0.2">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3" hidden="1" customHeight="1" x14ac:dyDescent="0.2">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13" hidden="1" customHeight="1" x14ac:dyDescent="0.2">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13" hidden="1" customHeight="1" x14ac:dyDescent="0.2">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13" hidden="1" customHeight="1" x14ac:dyDescent="0.2">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3" hidden="1" customHeight="1" x14ac:dyDescent="0.2">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3" hidden="1" customHeight="1" x14ac:dyDescent="0.2">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13" hidden="1" customHeight="1" x14ac:dyDescent="0.2">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13" hidden="1" customHeight="1" x14ac:dyDescent="0.2">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13" hidden="1" customHeight="1" x14ac:dyDescent="0.2">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3" hidden="1" customHeight="1" x14ac:dyDescent="0.2">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3" hidden="1" customHeight="1" x14ac:dyDescent="0.2">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13" hidden="1" customHeight="1" x14ac:dyDescent="0.2">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13" hidden="1" customHeight="1" x14ac:dyDescent="0.2">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13" hidden="1" customHeight="1" x14ac:dyDescent="0.2">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13" hidden="1" customHeight="1" x14ac:dyDescent="0.2">
      <c r="A481" s="999"/>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3" hidden="1" customHeight="1" x14ac:dyDescent="0.2">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3" hidden="1" customHeigh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13" hidden="1" customHeight="1" x14ac:dyDescent="0.2">
      <c r="A484" s="999"/>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3" hidden="1" customHeight="1" x14ac:dyDescent="0.2">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3" hidden="1" customHeight="1" x14ac:dyDescent="0.2">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13" hidden="1" customHeight="1" x14ac:dyDescent="0.2">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13" hidden="1" customHeight="1" x14ac:dyDescent="0.2">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13" hidden="1" customHeight="1" x14ac:dyDescent="0.2">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3" hidden="1" customHeight="1" x14ac:dyDescent="0.2">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3" hidden="1" customHeight="1" x14ac:dyDescent="0.2">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13" hidden="1" customHeight="1" x14ac:dyDescent="0.2">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13" hidden="1" customHeight="1" x14ac:dyDescent="0.2">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13" hidden="1" customHeight="1" x14ac:dyDescent="0.2">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3" hidden="1" customHeight="1" x14ac:dyDescent="0.2">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3" hidden="1" customHeight="1" x14ac:dyDescent="0.2">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13" hidden="1" customHeight="1" x14ac:dyDescent="0.2">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13" hidden="1" customHeight="1" x14ac:dyDescent="0.2">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13" hidden="1" customHeight="1" x14ac:dyDescent="0.2">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3" hidden="1" customHeight="1" x14ac:dyDescent="0.2">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3" hidden="1" customHeight="1" x14ac:dyDescent="0.2">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13" hidden="1" customHeight="1" x14ac:dyDescent="0.2">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13" hidden="1" customHeight="1" x14ac:dyDescent="0.2">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13" hidden="1" customHeight="1" x14ac:dyDescent="0.2">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3" hidden="1" customHeight="1" x14ac:dyDescent="0.2">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3" hidden="1" customHeight="1" x14ac:dyDescent="0.2">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13" hidden="1" customHeight="1" x14ac:dyDescent="0.2">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13" hidden="1" customHeight="1" x14ac:dyDescent="0.2">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13" hidden="1" customHeight="1" x14ac:dyDescent="0.2">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3" hidden="1" customHeight="1" x14ac:dyDescent="0.2">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3" hidden="1" customHeight="1" x14ac:dyDescent="0.2">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13" hidden="1" customHeight="1" x14ac:dyDescent="0.2">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13" hidden="1" customHeight="1" x14ac:dyDescent="0.2">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13" hidden="1" customHeight="1" x14ac:dyDescent="0.2">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3" hidden="1" customHeight="1" x14ac:dyDescent="0.2">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3" hidden="1" customHeight="1" x14ac:dyDescent="0.2">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13" hidden="1" customHeight="1" x14ac:dyDescent="0.2">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13" hidden="1" customHeight="1" x14ac:dyDescent="0.2">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13" hidden="1" customHeight="1" x14ac:dyDescent="0.2">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3" hidden="1" customHeight="1" x14ac:dyDescent="0.2">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3" hidden="1" customHeight="1" x14ac:dyDescent="0.2">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13" hidden="1" customHeight="1" x14ac:dyDescent="0.2">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13" hidden="1" customHeight="1" x14ac:dyDescent="0.2">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13" hidden="1" customHeight="1" x14ac:dyDescent="0.2">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3" hidden="1" customHeight="1" x14ac:dyDescent="0.2">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3" hidden="1" customHeight="1" x14ac:dyDescent="0.2">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13" hidden="1" customHeight="1" x14ac:dyDescent="0.2">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13" hidden="1" customHeight="1" x14ac:dyDescent="0.2">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13" hidden="1" customHeight="1" x14ac:dyDescent="0.2">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3" hidden="1" customHeight="1" x14ac:dyDescent="0.2">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3" hidden="1" customHeight="1" x14ac:dyDescent="0.2">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13" hidden="1" customHeight="1" x14ac:dyDescent="0.2">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13" hidden="1" customHeight="1" x14ac:dyDescent="0.2">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13" hidden="1" customHeight="1" x14ac:dyDescent="0.2">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13" hidden="1" customHeight="1" x14ac:dyDescent="0.2">
      <c r="A535" s="999"/>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13" hidden="1" customHeight="1" x14ac:dyDescent="0.2">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13" hidden="1" customHeight="1" x14ac:dyDescent="0.2">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13" hidden="1" customHeight="1" x14ac:dyDescent="0.2">
      <c r="A538" s="999"/>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3" hidden="1" customHeight="1" x14ac:dyDescent="0.2">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3" hidden="1" customHeight="1" x14ac:dyDescent="0.2">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13" hidden="1" customHeight="1" x14ac:dyDescent="0.2">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13" hidden="1" customHeight="1" x14ac:dyDescent="0.2">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13" hidden="1" customHeight="1" x14ac:dyDescent="0.2">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3" hidden="1" customHeight="1" x14ac:dyDescent="0.2">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3" hidden="1" customHeight="1" x14ac:dyDescent="0.2">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13" hidden="1" customHeight="1" x14ac:dyDescent="0.2">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13" hidden="1" customHeight="1" x14ac:dyDescent="0.2">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13" hidden="1" customHeight="1" x14ac:dyDescent="0.2">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3" hidden="1" customHeight="1" x14ac:dyDescent="0.2">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3" hidden="1" customHeight="1" x14ac:dyDescent="0.2">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13" hidden="1" customHeight="1" x14ac:dyDescent="0.2">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13" hidden="1" customHeight="1" x14ac:dyDescent="0.2">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13" hidden="1" customHeight="1" x14ac:dyDescent="0.2">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3" hidden="1" customHeight="1" x14ac:dyDescent="0.2">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3" hidden="1" customHeight="1" x14ac:dyDescent="0.2">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13" hidden="1" customHeight="1" x14ac:dyDescent="0.2">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13" hidden="1" customHeight="1" x14ac:dyDescent="0.2">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13" hidden="1" customHeight="1" x14ac:dyDescent="0.2">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3" hidden="1" customHeight="1" x14ac:dyDescent="0.2">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3" hidden="1" customHeight="1" x14ac:dyDescent="0.2">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13" hidden="1" customHeight="1" x14ac:dyDescent="0.2">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13" hidden="1" customHeight="1" x14ac:dyDescent="0.2">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13" hidden="1" customHeight="1" x14ac:dyDescent="0.2">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3" hidden="1" customHeight="1" x14ac:dyDescent="0.2">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3" hidden="1" customHeight="1" x14ac:dyDescent="0.2">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13" hidden="1" customHeight="1" x14ac:dyDescent="0.2">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13" hidden="1" customHeight="1" x14ac:dyDescent="0.2">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13" hidden="1" customHeight="1" x14ac:dyDescent="0.2">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3" hidden="1" customHeight="1" x14ac:dyDescent="0.2">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3" hidden="1" customHeight="1" x14ac:dyDescent="0.2">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13" hidden="1" customHeight="1" x14ac:dyDescent="0.2">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13" hidden="1" customHeight="1" x14ac:dyDescent="0.2">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13" hidden="1" customHeight="1" x14ac:dyDescent="0.2">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3" hidden="1" customHeight="1" x14ac:dyDescent="0.2">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3" hidden="1" customHeight="1" x14ac:dyDescent="0.2">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13" hidden="1" customHeight="1" x14ac:dyDescent="0.2">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13" hidden="1" customHeight="1" x14ac:dyDescent="0.2">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13" hidden="1" customHeight="1" x14ac:dyDescent="0.2">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3" hidden="1" customHeight="1" x14ac:dyDescent="0.2">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3" hidden="1" customHeight="1" x14ac:dyDescent="0.2">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13" hidden="1" customHeight="1" x14ac:dyDescent="0.2">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13" hidden="1" customHeight="1" x14ac:dyDescent="0.2">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13" hidden="1" customHeight="1" x14ac:dyDescent="0.2">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3" hidden="1" customHeight="1" x14ac:dyDescent="0.2">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3" hidden="1" customHeight="1" x14ac:dyDescent="0.2">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13" hidden="1" customHeight="1" x14ac:dyDescent="0.2">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13" hidden="1" customHeight="1" x14ac:dyDescent="0.2">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13" hidden="1" customHeight="1" x14ac:dyDescent="0.2">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13" hidden="1" customHeight="1" x14ac:dyDescent="0.2">
      <c r="A589" s="999"/>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13" hidden="1" customHeight="1" x14ac:dyDescent="0.2">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13" hidden="1" customHeight="1" x14ac:dyDescent="0.2">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13" hidden="1" customHeight="1" x14ac:dyDescent="0.2">
      <c r="A592" s="999"/>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3" hidden="1" customHeight="1" x14ac:dyDescent="0.2">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3" hidden="1" customHeight="1" x14ac:dyDescent="0.2">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13" hidden="1" customHeight="1" x14ac:dyDescent="0.2">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13" hidden="1" customHeight="1" x14ac:dyDescent="0.2">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13" hidden="1" customHeight="1" x14ac:dyDescent="0.2">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3" hidden="1" customHeight="1" x14ac:dyDescent="0.2">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3" hidden="1" customHeight="1" x14ac:dyDescent="0.2">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13" hidden="1" customHeight="1" x14ac:dyDescent="0.2">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13" hidden="1" customHeight="1" x14ac:dyDescent="0.2">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13" hidden="1" customHeight="1" x14ac:dyDescent="0.2">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3" hidden="1" customHeight="1" x14ac:dyDescent="0.2">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3" hidden="1" customHeight="1" x14ac:dyDescent="0.2">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13" hidden="1" customHeight="1" x14ac:dyDescent="0.2">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13" hidden="1" customHeight="1" x14ac:dyDescent="0.2">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13" hidden="1" customHeight="1" x14ac:dyDescent="0.2">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3" hidden="1" customHeight="1" x14ac:dyDescent="0.2">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3" hidden="1" customHeight="1" x14ac:dyDescent="0.2">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13" hidden="1" customHeight="1" x14ac:dyDescent="0.2">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13" hidden="1" customHeight="1" x14ac:dyDescent="0.2">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13" hidden="1" customHeight="1" x14ac:dyDescent="0.2">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3" hidden="1" customHeight="1" x14ac:dyDescent="0.2">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3" hidden="1" customHeight="1" x14ac:dyDescent="0.2">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13" hidden="1" customHeight="1" x14ac:dyDescent="0.2">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13" hidden="1" customHeight="1" x14ac:dyDescent="0.2">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13" hidden="1" customHeight="1" x14ac:dyDescent="0.2">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3" hidden="1" customHeight="1" x14ac:dyDescent="0.2">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3" hidden="1" customHeight="1" x14ac:dyDescent="0.2">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13" hidden="1" customHeight="1" x14ac:dyDescent="0.2">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13" hidden="1" customHeight="1" x14ac:dyDescent="0.2">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13" hidden="1" customHeight="1" x14ac:dyDescent="0.2">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3" hidden="1" customHeight="1" x14ac:dyDescent="0.2">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3" hidden="1" customHeight="1" x14ac:dyDescent="0.2">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13" hidden="1" customHeight="1" x14ac:dyDescent="0.2">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13" hidden="1" customHeight="1" x14ac:dyDescent="0.2">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13" hidden="1" customHeight="1" x14ac:dyDescent="0.2">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3" hidden="1" customHeight="1" x14ac:dyDescent="0.2">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3" hidden="1" customHeight="1" x14ac:dyDescent="0.2">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13" hidden="1" customHeight="1" x14ac:dyDescent="0.2">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13" hidden="1" customHeight="1" x14ac:dyDescent="0.2">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13" hidden="1" customHeight="1" x14ac:dyDescent="0.2">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3" hidden="1" customHeight="1" x14ac:dyDescent="0.2">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3" hidden="1" customHeight="1" x14ac:dyDescent="0.2">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13" hidden="1" customHeight="1" x14ac:dyDescent="0.2">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13" hidden="1" customHeight="1" x14ac:dyDescent="0.2">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13" hidden="1" customHeight="1" x14ac:dyDescent="0.2">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3" hidden="1" customHeight="1" x14ac:dyDescent="0.2">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3" hidden="1" customHeight="1" x14ac:dyDescent="0.2">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13" hidden="1" customHeight="1" x14ac:dyDescent="0.2">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13" hidden="1" customHeight="1" x14ac:dyDescent="0.2">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13" hidden="1" customHeight="1" x14ac:dyDescent="0.2">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13" hidden="1" customHeight="1" x14ac:dyDescent="0.2">
      <c r="A643" s="999"/>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13" hidden="1" customHeight="1" x14ac:dyDescent="0.2">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13" hidden="1" customHeight="1" x14ac:dyDescent="0.2">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13" hidden="1" customHeight="1" x14ac:dyDescent="0.2">
      <c r="A646" s="999"/>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3" hidden="1" customHeight="1" x14ac:dyDescent="0.2">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3" hidden="1" customHeight="1" x14ac:dyDescent="0.2">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13" hidden="1" customHeight="1" x14ac:dyDescent="0.2">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13" hidden="1" customHeight="1" x14ac:dyDescent="0.2">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13" hidden="1" customHeight="1" x14ac:dyDescent="0.2">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3" hidden="1" customHeight="1" x14ac:dyDescent="0.2">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3" hidden="1" customHeight="1" x14ac:dyDescent="0.2">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13" hidden="1" customHeight="1" x14ac:dyDescent="0.2">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13" hidden="1" customHeight="1" x14ac:dyDescent="0.2">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13" hidden="1" customHeight="1" x14ac:dyDescent="0.2">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3" hidden="1" customHeight="1" x14ac:dyDescent="0.2">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3" hidden="1" customHeight="1" x14ac:dyDescent="0.2">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13" hidden="1" customHeight="1" x14ac:dyDescent="0.2">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13" hidden="1" customHeight="1" x14ac:dyDescent="0.2">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13" hidden="1" customHeight="1" x14ac:dyDescent="0.2">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3" hidden="1" customHeight="1" x14ac:dyDescent="0.2">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3" hidden="1" customHeight="1" x14ac:dyDescent="0.2">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13" hidden="1" customHeight="1" x14ac:dyDescent="0.2">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13" hidden="1" customHeight="1" x14ac:dyDescent="0.2">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13" hidden="1" customHeight="1" x14ac:dyDescent="0.2">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3" hidden="1" customHeight="1" x14ac:dyDescent="0.2">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3" hidden="1" customHeight="1" x14ac:dyDescent="0.2">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13" hidden="1" customHeight="1" x14ac:dyDescent="0.2">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13" hidden="1" customHeight="1" x14ac:dyDescent="0.2">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13" hidden="1" customHeight="1" x14ac:dyDescent="0.2">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3" hidden="1" customHeight="1" x14ac:dyDescent="0.2">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3" hidden="1" customHeight="1" x14ac:dyDescent="0.2">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13" hidden="1" customHeight="1" x14ac:dyDescent="0.2">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13" hidden="1" customHeight="1" x14ac:dyDescent="0.2">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13" hidden="1" customHeight="1" x14ac:dyDescent="0.2">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3" hidden="1" customHeight="1" x14ac:dyDescent="0.2">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3" hidden="1" customHeight="1" x14ac:dyDescent="0.2">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13" hidden="1" customHeight="1" x14ac:dyDescent="0.2">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13" hidden="1" customHeight="1" x14ac:dyDescent="0.2">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13" hidden="1" customHeight="1" x14ac:dyDescent="0.2">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3" hidden="1" customHeight="1" x14ac:dyDescent="0.2">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3" hidden="1" customHeight="1" x14ac:dyDescent="0.2">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13" hidden="1" customHeight="1" x14ac:dyDescent="0.2">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13" hidden="1" customHeight="1" x14ac:dyDescent="0.2">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13" hidden="1" customHeight="1" x14ac:dyDescent="0.2">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3" hidden="1" customHeight="1" x14ac:dyDescent="0.2">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3" hidden="1" customHeight="1" x14ac:dyDescent="0.2">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13" hidden="1" customHeight="1" x14ac:dyDescent="0.2">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13" hidden="1" customHeight="1" x14ac:dyDescent="0.2">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13" hidden="1" customHeight="1" x14ac:dyDescent="0.2">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3" hidden="1" customHeight="1" x14ac:dyDescent="0.2">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3" hidden="1" customHeight="1" x14ac:dyDescent="0.2">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13" hidden="1" customHeight="1" x14ac:dyDescent="0.2">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13" hidden="1" customHeight="1" x14ac:dyDescent="0.2">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13" hidden="1" customHeight="1" x14ac:dyDescent="0.2">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13" hidden="1" customHeight="1" x14ac:dyDescent="0.2">
      <c r="A697" s="999"/>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13" hidden="1" customHeight="1" x14ac:dyDescent="0.2">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3.5" hidden="1" thickBot="1" x14ac:dyDescent="0.25">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0.25" customHeight="1" x14ac:dyDescent="0.2">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583</v>
      </c>
      <c r="AE702" s="900"/>
      <c r="AF702" s="900"/>
      <c r="AG702" s="889" t="s">
        <v>652</v>
      </c>
      <c r="AH702" s="890"/>
      <c r="AI702" s="890"/>
      <c r="AJ702" s="890"/>
      <c r="AK702" s="890"/>
      <c r="AL702" s="890"/>
      <c r="AM702" s="890"/>
      <c r="AN702" s="890"/>
      <c r="AO702" s="890"/>
      <c r="AP702" s="890"/>
      <c r="AQ702" s="890"/>
      <c r="AR702" s="890"/>
      <c r="AS702" s="890"/>
      <c r="AT702" s="890"/>
      <c r="AU702" s="890"/>
      <c r="AV702" s="890"/>
      <c r="AW702" s="890"/>
      <c r="AX702" s="891"/>
    </row>
    <row r="703" spans="1:50" ht="51.5"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583</v>
      </c>
      <c r="AE703" s="159"/>
      <c r="AF703" s="159"/>
      <c r="AG703" s="668" t="s">
        <v>653</v>
      </c>
      <c r="AH703" s="669"/>
      <c r="AI703" s="669"/>
      <c r="AJ703" s="669"/>
      <c r="AK703" s="669"/>
      <c r="AL703" s="669"/>
      <c r="AM703" s="669"/>
      <c r="AN703" s="669"/>
      <c r="AO703" s="669"/>
      <c r="AP703" s="669"/>
      <c r="AQ703" s="669"/>
      <c r="AR703" s="669"/>
      <c r="AS703" s="669"/>
      <c r="AT703" s="669"/>
      <c r="AU703" s="669"/>
      <c r="AV703" s="669"/>
      <c r="AW703" s="669"/>
      <c r="AX703" s="670"/>
    </row>
    <row r="704" spans="1:50" ht="58" customHeight="1" x14ac:dyDescent="0.2">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583</v>
      </c>
      <c r="AE704" s="587"/>
      <c r="AF704" s="587"/>
      <c r="AG704" s="432" t="s">
        <v>654</v>
      </c>
      <c r="AH704" s="238"/>
      <c r="AI704" s="238"/>
      <c r="AJ704" s="238"/>
      <c r="AK704" s="238"/>
      <c r="AL704" s="238"/>
      <c r="AM704" s="238"/>
      <c r="AN704" s="238"/>
      <c r="AO704" s="238"/>
      <c r="AP704" s="238"/>
      <c r="AQ704" s="238"/>
      <c r="AR704" s="238"/>
      <c r="AS704" s="238"/>
      <c r="AT704" s="238"/>
      <c r="AU704" s="238"/>
      <c r="AV704" s="238"/>
      <c r="AW704" s="238"/>
      <c r="AX704" s="433"/>
    </row>
    <row r="705" spans="1:50" ht="70.25" customHeight="1" x14ac:dyDescent="0.2">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583</v>
      </c>
      <c r="AE705" s="737"/>
      <c r="AF705" s="737"/>
      <c r="AG705" s="164" t="s">
        <v>586</v>
      </c>
      <c r="AH705" s="165"/>
      <c r="AI705" s="165"/>
      <c r="AJ705" s="165"/>
      <c r="AK705" s="165"/>
      <c r="AL705" s="165"/>
      <c r="AM705" s="165"/>
      <c r="AN705" s="165"/>
      <c r="AO705" s="165"/>
      <c r="AP705" s="165"/>
      <c r="AQ705" s="165"/>
      <c r="AR705" s="165"/>
      <c r="AS705" s="165"/>
      <c r="AT705" s="165"/>
      <c r="AU705" s="165"/>
      <c r="AV705" s="165"/>
      <c r="AW705" s="165"/>
      <c r="AX705" s="166"/>
    </row>
    <row r="706" spans="1:50" ht="70.25" customHeight="1" x14ac:dyDescent="0.2">
      <c r="A706" s="659"/>
      <c r="B706" s="774"/>
      <c r="C706" s="615"/>
      <c r="D706" s="616"/>
      <c r="E706" s="687" t="s">
        <v>385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584</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70.25" customHeight="1" x14ac:dyDescent="0.2">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585</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57"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583</v>
      </c>
      <c r="AE708" s="672"/>
      <c r="AF708" s="672"/>
      <c r="AG708" s="527" t="s">
        <v>588</v>
      </c>
      <c r="AH708" s="528"/>
      <c r="AI708" s="528"/>
      <c r="AJ708" s="528"/>
      <c r="AK708" s="528"/>
      <c r="AL708" s="528"/>
      <c r="AM708" s="528"/>
      <c r="AN708" s="528"/>
      <c r="AO708" s="528"/>
      <c r="AP708" s="528"/>
      <c r="AQ708" s="528"/>
      <c r="AR708" s="528"/>
      <c r="AS708" s="528"/>
      <c r="AT708" s="528"/>
      <c r="AU708" s="528"/>
      <c r="AV708" s="528"/>
      <c r="AW708" s="528"/>
      <c r="AX708" s="529"/>
    </row>
    <row r="709" spans="1:50" ht="82.25"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583</v>
      </c>
      <c r="AE709" s="159"/>
      <c r="AF709" s="159"/>
      <c r="AG709" s="668" t="s">
        <v>655</v>
      </c>
      <c r="AH709" s="669"/>
      <c r="AI709" s="669"/>
      <c r="AJ709" s="669"/>
      <c r="AK709" s="669"/>
      <c r="AL709" s="669"/>
      <c r="AM709" s="669"/>
      <c r="AN709" s="669"/>
      <c r="AO709" s="669"/>
      <c r="AP709" s="669"/>
      <c r="AQ709" s="669"/>
      <c r="AR709" s="669"/>
      <c r="AS709" s="669"/>
      <c r="AT709" s="669"/>
      <c r="AU709" s="669"/>
      <c r="AV709" s="669"/>
      <c r="AW709" s="669"/>
      <c r="AX709" s="670"/>
    </row>
    <row r="710" spans="1:50" ht="57"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583</v>
      </c>
      <c r="AE710" s="159"/>
      <c r="AF710" s="159"/>
      <c r="AG710" s="668" t="s">
        <v>589</v>
      </c>
      <c r="AH710" s="669"/>
      <c r="AI710" s="669"/>
      <c r="AJ710" s="669"/>
      <c r="AK710" s="669"/>
      <c r="AL710" s="669"/>
      <c r="AM710" s="669"/>
      <c r="AN710" s="669"/>
      <c r="AO710" s="669"/>
      <c r="AP710" s="669"/>
      <c r="AQ710" s="669"/>
      <c r="AR710" s="669"/>
      <c r="AS710" s="669"/>
      <c r="AT710" s="669"/>
      <c r="AU710" s="669"/>
      <c r="AV710" s="669"/>
      <c r="AW710" s="669"/>
      <c r="AX710" s="670"/>
    </row>
    <row r="711" spans="1:50" ht="57"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583</v>
      </c>
      <c r="AE711" s="159"/>
      <c r="AF711" s="159"/>
      <c r="AG711" s="668" t="s">
        <v>590</v>
      </c>
      <c r="AH711" s="669"/>
      <c r="AI711" s="669"/>
      <c r="AJ711" s="669"/>
      <c r="AK711" s="669"/>
      <c r="AL711" s="669"/>
      <c r="AM711" s="669"/>
      <c r="AN711" s="669"/>
      <c r="AO711" s="669"/>
      <c r="AP711" s="669"/>
      <c r="AQ711" s="669"/>
      <c r="AR711" s="669"/>
      <c r="AS711" s="669"/>
      <c r="AT711" s="669"/>
      <c r="AU711" s="669"/>
      <c r="AV711" s="669"/>
      <c r="AW711" s="669"/>
      <c r="AX711" s="670"/>
    </row>
    <row r="712" spans="1:50" ht="57" customHeight="1" x14ac:dyDescent="0.2">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587</v>
      </c>
      <c r="AE712" s="587"/>
      <c r="AF712" s="587"/>
      <c r="AG712" s="595" t="s">
        <v>666</v>
      </c>
      <c r="AH712" s="596"/>
      <c r="AI712" s="596"/>
      <c r="AJ712" s="596"/>
      <c r="AK712" s="596"/>
      <c r="AL712" s="596"/>
      <c r="AM712" s="596"/>
      <c r="AN712" s="596"/>
      <c r="AO712" s="596"/>
      <c r="AP712" s="596"/>
      <c r="AQ712" s="596"/>
      <c r="AR712" s="596"/>
      <c r="AS712" s="596"/>
      <c r="AT712" s="596"/>
      <c r="AU712" s="596"/>
      <c r="AV712" s="596"/>
      <c r="AW712" s="596"/>
      <c r="AX712" s="597"/>
    </row>
    <row r="713" spans="1:50" ht="64.25" customHeight="1" x14ac:dyDescent="0.2">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583</v>
      </c>
      <c r="AE713" s="159"/>
      <c r="AF713" s="160"/>
      <c r="AG713" s="668" t="s">
        <v>647</v>
      </c>
      <c r="AH713" s="669"/>
      <c r="AI713" s="669"/>
      <c r="AJ713" s="669"/>
      <c r="AK713" s="669"/>
      <c r="AL713" s="669"/>
      <c r="AM713" s="669"/>
      <c r="AN713" s="669"/>
      <c r="AO713" s="669"/>
      <c r="AP713" s="669"/>
      <c r="AQ713" s="669"/>
      <c r="AR713" s="669"/>
      <c r="AS713" s="669"/>
      <c r="AT713" s="669"/>
      <c r="AU713" s="669"/>
      <c r="AV713" s="669"/>
      <c r="AW713" s="669"/>
      <c r="AX713" s="670"/>
    </row>
    <row r="714" spans="1:50" ht="39" customHeight="1" x14ac:dyDescent="0.2">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583</v>
      </c>
      <c r="AE714" s="593"/>
      <c r="AF714" s="594"/>
      <c r="AG714" s="693" t="s">
        <v>591</v>
      </c>
      <c r="AH714" s="694"/>
      <c r="AI714" s="694"/>
      <c r="AJ714" s="694"/>
      <c r="AK714" s="694"/>
      <c r="AL714" s="694"/>
      <c r="AM714" s="694"/>
      <c r="AN714" s="694"/>
      <c r="AO714" s="694"/>
      <c r="AP714" s="694"/>
      <c r="AQ714" s="694"/>
      <c r="AR714" s="694"/>
      <c r="AS714" s="694"/>
      <c r="AT714" s="694"/>
      <c r="AU714" s="694"/>
      <c r="AV714" s="694"/>
      <c r="AW714" s="694"/>
      <c r="AX714" s="695"/>
    </row>
    <row r="715" spans="1:50" ht="58.25" customHeight="1" x14ac:dyDescent="0.2">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583</v>
      </c>
      <c r="AE715" s="672"/>
      <c r="AF715" s="781"/>
      <c r="AG715" s="527" t="s">
        <v>651</v>
      </c>
      <c r="AH715" s="528"/>
      <c r="AI715" s="528"/>
      <c r="AJ715" s="528"/>
      <c r="AK715" s="528"/>
      <c r="AL715" s="528"/>
      <c r="AM715" s="528"/>
      <c r="AN715" s="528"/>
      <c r="AO715" s="528"/>
      <c r="AP715" s="528"/>
      <c r="AQ715" s="528"/>
      <c r="AR715" s="528"/>
      <c r="AS715" s="528"/>
      <c r="AT715" s="528"/>
      <c r="AU715" s="528"/>
      <c r="AV715" s="528"/>
      <c r="AW715" s="528"/>
      <c r="AX715" s="529"/>
    </row>
    <row r="716" spans="1:50" ht="73.25"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583</v>
      </c>
      <c r="AE716" s="763"/>
      <c r="AF716" s="763"/>
      <c r="AG716" s="668" t="s">
        <v>648</v>
      </c>
      <c r="AH716" s="669"/>
      <c r="AI716" s="669"/>
      <c r="AJ716" s="669"/>
      <c r="AK716" s="669"/>
      <c r="AL716" s="669"/>
      <c r="AM716" s="669"/>
      <c r="AN716" s="669"/>
      <c r="AO716" s="669"/>
      <c r="AP716" s="669"/>
      <c r="AQ716" s="669"/>
      <c r="AR716" s="669"/>
      <c r="AS716" s="669"/>
      <c r="AT716" s="669"/>
      <c r="AU716" s="669"/>
      <c r="AV716" s="669"/>
      <c r="AW716" s="669"/>
      <c r="AX716" s="670"/>
    </row>
    <row r="717" spans="1:50" ht="44.75" customHeight="1" x14ac:dyDescent="0.2">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583</v>
      </c>
      <c r="AE717" s="159"/>
      <c r="AF717" s="159"/>
      <c r="AG717" s="668" t="s">
        <v>649</v>
      </c>
      <c r="AH717" s="669"/>
      <c r="AI717" s="669"/>
      <c r="AJ717" s="669"/>
      <c r="AK717" s="669"/>
      <c r="AL717" s="669"/>
      <c r="AM717" s="669"/>
      <c r="AN717" s="669"/>
      <c r="AO717" s="669"/>
      <c r="AP717" s="669"/>
      <c r="AQ717" s="669"/>
      <c r="AR717" s="669"/>
      <c r="AS717" s="669"/>
      <c r="AT717" s="669"/>
      <c r="AU717" s="669"/>
      <c r="AV717" s="669"/>
      <c r="AW717" s="669"/>
      <c r="AX717" s="670"/>
    </row>
    <row r="718" spans="1:50" ht="48"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587</v>
      </c>
      <c r="AE718" s="159"/>
      <c r="AF718" s="159"/>
      <c r="AG718" s="167" t="s">
        <v>650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20" customHeight="1" x14ac:dyDescent="0.2">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2">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2">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2">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2">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2" t="s">
        <v>48</v>
      </c>
      <c r="B726" s="623"/>
      <c r="C726" s="447" t="s">
        <v>53</v>
      </c>
      <c r="D726" s="582"/>
      <c r="E726" s="582"/>
      <c r="F726" s="583"/>
      <c r="G726" s="801" t="s">
        <v>592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4"/>
      <c r="B727" s="625"/>
      <c r="C727" s="699" t="s">
        <v>57</v>
      </c>
      <c r="D727" s="700"/>
      <c r="E727" s="700"/>
      <c r="F727" s="701"/>
      <c r="G727" s="799" t="s">
        <v>593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2" customHeight="1" thickBot="1" x14ac:dyDescent="0.25">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2" customHeight="1" thickBot="1" x14ac:dyDescent="0.25">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2" customHeight="1" thickBot="1" x14ac:dyDescent="0.25">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2"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00" t="s">
        <v>407</v>
      </c>
      <c r="B737" s="101"/>
      <c r="C737" s="101"/>
      <c r="D737" s="102"/>
      <c r="E737" s="103" t="s">
        <v>412</v>
      </c>
      <c r="F737" s="103"/>
      <c r="G737" s="103"/>
      <c r="H737" s="103"/>
      <c r="I737" s="103"/>
      <c r="J737" s="103"/>
      <c r="K737" s="103"/>
      <c r="L737" s="103"/>
      <c r="M737" s="103"/>
      <c r="N737" s="109" t="s">
        <v>402</v>
      </c>
      <c r="O737" s="109"/>
      <c r="P737" s="109"/>
      <c r="Q737" s="109"/>
      <c r="R737" s="103" t="s">
        <v>594</v>
      </c>
      <c r="S737" s="103"/>
      <c r="T737" s="103"/>
      <c r="U737" s="103"/>
      <c r="V737" s="103"/>
      <c r="W737" s="103"/>
      <c r="X737" s="103"/>
      <c r="Y737" s="103"/>
      <c r="Z737" s="103"/>
      <c r="AA737" s="109" t="s">
        <v>401</v>
      </c>
      <c r="AB737" s="109"/>
      <c r="AC737" s="109"/>
      <c r="AD737" s="109"/>
      <c r="AE737" s="103" t="s">
        <v>595</v>
      </c>
      <c r="AF737" s="103"/>
      <c r="AG737" s="103"/>
      <c r="AH737" s="103"/>
      <c r="AI737" s="103"/>
      <c r="AJ737" s="103"/>
      <c r="AK737" s="103"/>
      <c r="AL737" s="103"/>
      <c r="AM737" s="103"/>
      <c r="AN737" s="109" t="s">
        <v>400</v>
      </c>
      <c r="AO737" s="109"/>
      <c r="AP737" s="109"/>
      <c r="AQ737" s="109"/>
      <c r="AR737" s="110" t="s">
        <v>596</v>
      </c>
      <c r="AS737" s="111"/>
      <c r="AT737" s="111"/>
      <c r="AU737" s="111"/>
      <c r="AV737" s="111"/>
      <c r="AW737" s="111"/>
      <c r="AX737" s="112"/>
      <c r="AY737" s="88"/>
      <c r="AZ737" s="88"/>
    </row>
    <row r="738" spans="1:52" ht="24.75" customHeight="1" x14ac:dyDescent="0.2">
      <c r="A738" s="100" t="s">
        <v>399</v>
      </c>
      <c r="B738" s="101"/>
      <c r="C738" s="101"/>
      <c r="D738" s="102"/>
      <c r="E738" s="103" t="s">
        <v>597</v>
      </c>
      <c r="F738" s="103"/>
      <c r="G738" s="103"/>
      <c r="H738" s="103"/>
      <c r="I738" s="103"/>
      <c r="J738" s="103"/>
      <c r="K738" s="103"/>
      <c r="L738" s="103"/>
      <c r="M738" s="103"/>
      <c r="N738" s="109" t="s">
        <v>398</v>
      </c>
      <c r="O738" s="109"/>
      <c r="P738" s="109"/>
      <c r="Q738" s="109"/>
      <c r="R738" s="103" t="s">
        <v>598</v>
      </c>
      <c r="S738" s="103"/>
      <c r="T738" s="103"/>
      <c r="U738" s="103"/>
      <c r="V738" s="103"/>
      <c r="W738" s="103"/>
      <c r="X738" s="103"/>
      <c r="Y738" s="103"/>
      <c r="Z738" s="103"/>
      <c r="AA738" s="109" t="s">
        <v>397</v>
      </c>
      <c r="AB738" s="109"/>
      <c r="AC738" s="109"/>
      <c r="AD738" s="109"/>
      <c r="AE738" s="103" t="s">
        <v>599</v>
      </c>
      <c r="AF738" s="103"/>
      <c r="AG738" s="103"/>
      <c r="AH738" s="103"/>
      <c r="AI738" s="103"/>
      <c r="AJ738" s="103"/>
      <c r="AK738" s="103"/>
      <c r="AL738" s="103"/>
      <c r="AM738" s="103"/>
      <c r="AN738" s="109" t="s">
        <v>396</v>
      </c>
      <c r="AO738" s="109"/>
      <c r="AP738" s="109"/>
      <c r="AQ738" s="109"/>
      <c r="AR738" s="110" t="s">
        <v>600</v>
      </c>
      <c r="AS738" s="111"/>
      <c r="AT738" s="111"/>
      <c r="AU738" s="111"/>
      <c r="AV738" s="111"/>
      <c r="AW738" s="111"/>
      <c r="AX738" s="112"/>
    </row>
    <row r="739" spans="1:52" ht="24.75" customHeight="1" x14ac:dyDescent="0.2">
      <c r="A739" s="100" t="s">
        <v>395</v>
      </c>
      <c r="B739" s="101"/>
      <c r="C739" s="101"/>
      <c r="D739" s="102"/>
      <c r="E739" s="103" t="s">
        <v>600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419</v>
      </c>
      <c r="B740" s="131"/>
      <c r="C740" s="131"/>
      <c r="D740" s="132"/>
      <c r="E740" s="133" t="s">
        <v>561</v>
      </c>
      <c r="F740" s="125"/>
      <c r="G740" s="125"/>
      <c r="H740" s="92" t="str">
        <f>IF(E740="", "", "(")</f>
        <v>(</v>
      </c>
      <c r="I740" s="125"/>
      <c r="J740" s="125"/>
      <c r="K740" s="92" t="str">
        <f>IF(OR(I740="　", I740=""), "", "-")</f>
        <v/>
      </c>
      <c r="L740" s="126">
        <v>25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5" customHeight="1" x14ac:dyDescent="0.2">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8" customHeight="1" x14ac:dyDescent="0.2">
      <c r="A780" s="764" t="s">
        <v>390</v>
      </c>
      <c r="B780" s="765"/>
      <c r="C780" s="765"/>
      <c r="D780" s="765"/>
      <c r="E780" s="765"/>
      <c r="F780" s="766"/>
      <c r="G780" s="443" t="s">
        <v>601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57"/>
      <c r="B782" s="767"/>
      <c r="C782" s="767"/>
      <c r="D782" s="767"/>
      <c r="E782" s="767"/>
      <c r="F782" s="768"/>
      <c r="G782" s="453" t="s">
        <v>606</v>
      </c>
      <c r="H782" s="454"/>
      <c r="I782" s="454"/>
      <c r="J782" s="454"/>
      <c r="K782" s="455"/>
      <c r="L782" s="456" t="s">
        <v>605</v>
      </c>
      <c r="M782" s="457"/>
      <c r="N782" s="457"/>
      <c r="O782" s="457"/>
      <c r="P782" s="457"/>
      <c r="Q782" s="457"/>
      <c r="R782" s="457"/>
      <c r="S782" s="457"/>
      <c r="T782" s="457"/>
      <c r="U782" s="457"/>
      <c r="V782" s="457"/>
      <c r="W782" s="457"/>
      <c r="X782" s="458"/>
      <c r="Y782" s="459">
        <v>37</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2">
      <c r="A783" s="557"/>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2">
      <c r="A784" s="557"/>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5" hidden="1" customHeight="1" x14ac:dyDescent="0.2">
      <c r="A785" s="557"/>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5" hidden="1" customHeight="1" x14ac:dyDescent="0.2">
      <c r="A786" s="557"/>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12" hidden="1" customHeight="1" x14ac:dyDescent="0.2">
      <c r="A787" s="557"/>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12" hidden="1" customHeight="1" x14ac:dyDescent="0.2">
      <c r="A788" s="557"/>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12" hidden="1" customHeight="1" x14ac:dyDescent="0.2">
      <c r="A789" s="557"/>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12" hidden="1" customHeight="1" x14ac:dyDescent="0.2">
      <c r="A790" s="557"/>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2">
      <c r="A791" s="557"/>
      <c r="B791" s="767"/>
      <c r="C791" s="767"/>
      <c r="D791" s="767"/>
      <c r="E791" s="767"/>
      <c r="F791" s="768"/>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2">
      <c r="A792" s="557"/>
      <c r="B792" s="767"/>
      <c r="C792" s="767"/>
      <c r="D792" s="767"/>
      <c r="E792" s="767"/>
      <c r="F792" s="768"/>
      <c r="G792" s="414" t="s">
        <v>20</v>
      </c>
      <c r="H792" s="415"/>
      <c r="I792" s="415"/>
      <c r="J792" s="415"/>
      <c r="K792" s="415"/>
      <c r="L792" s="416"/>
      <c r="M792" s="417"/>
      <c r="N792" s="417"/>
      <c r="O792" s="417"/>
      <c r="P792" s="417"/>
      <c r="Q792" s="417"/>
      <c r="R792" s="417"/>
      <c r="S792" s="417"/>
      <c r="T792" s="417"/>
      <c r="U792" s="417"/>
      <c r="V792" s="417"/>
      <c r="W792" s="417"/>
      <c r="X792" s="418"/>
      <c r="Y792" s="419">
        <f>SUM(Y782:AB791)</f>
        <v>37</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5" hidden="1" customHeight="1" x14ac:dyDescent="0.2">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5" hidden="1" customHeight="1" x14ac:dyDescent="0.2">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2">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2">
      <c r="A796" s="557"/>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2">
      <c r="A797" s="557"/>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2">
      <c r="A798" s="557"/>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2">
      <c r="A799" s="557"/>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2">
      <c r="A800" s="557"/>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2">
      <c r="A801" s="557"/>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2">
      <c r="A802" s="557"/>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2">
      <c r="A803" s="557"/>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2">
      <c r="A804" s="557"/>
      <c r="B804" s="767"/>
      <c r="C804" s="767"/>
      <c r="D804" s="767"/>
      <c r="E804" s="767"/>
      <c r="F804" s="768"/>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5">
      <c r="A805" s="557"/>
      <c r="B805" s="767"/>
      <c r="C805" s="767"/>
      <c r="D805" s="767"/>
      <c r="E805" s="767"/>
      <c r="F805" s="768"/>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2">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2">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2">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2">
      <c r="A809" s="557"/>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2">
      <c r="A810" s="557"/>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2">
      <c r="A811" s="557"/>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2">
      <c r="A812" s="557"/>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2">
      <c r="A813" s="557"/>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2">
      <c r="A814" s="557"/>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2">
      <c r="A815" s="557"/>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2">
      <c r="A816" s="557"/>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2">
      <c r="A817" s="557"/>
      <c r="B817" s="767"/>
      <c r="C817" s="767"/>
      <c r="D817" s="767"/>
      <c r="E817" s="767"/>
      <c r="F817" s="768"/>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5">
      <c r="A818" s="557"/>
      <c r="B818" s="767"/>
      <c r="C818" s="767"/>
      <c r="D818" s="767"/>
      <c r="E818" s="767"/>
      <c r="F818" s="768"/>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2">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2">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2">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2">
      <c r="A822" s="557"/>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2">
      <c r="A823" s="557"/>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2">
      <c r="A824" s="557"/>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2">
      <c r="A825" s="557"/>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2">
      <c r="A826" s="557"/>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2">
      <c r="A827" s="557"/>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2">
      <c r="A828" s="557"/>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2">
      <c r="A829" s="557"/>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2">
      <c r="A830" s="557"/>
      <c r="B830" s="767"/>
      <c r="C830" s="767"/>
      <c r="D830" s="767"/>
      <c r="E830" s="767"/>
      <c r="F830" s="768"/>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2">
      <c r="A831" s="557"/>
      <c r="B831" s="767"/>
      <c r="C831" s="767"/>
      <c r="D831" s="767"/>
      <c r="E831" s="767"/>
      <c r="F831" s="768"/>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 customHeight="1" x14ac:dyDescent="0.2">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371</v>
      </c>
      <c r="AI837" s="351"/>
      <c r="AJ837" s="351"/>
      <c r="AK837" s="351"/>
      <c r="AL837" s="351" t="s">
        <v>21</v>
      </c>
      <c r="AM837" s="351"/>
      <c r="AN837" s="351"/>
      <c r="AO837" s="430"/>
      <c r="AP837" s="431" t="s">
        <v>301</v>
      </c>
      <c r="AQ837" s="431"/>
      <c r="AR837" s="431"/>
      <c r="AS837" s="431"/>
      <c r="AT837" s="431"/>
      <c r="AU837" s="431"/>
      <c r="AV837" s="431"/>
      <c r="AW837" s="431"/>
      <c r="AX837" s="431"/>
    </row>
    <row r="838" spans="1:50" ht="44.75" customHeight="1" x14ac:dyDescent="0.2">
      <c r="A838" s="409">
        <v>1</v>
      </c>
      <c r="B838" s="409">
        <v>1</v>
      </c>
      <c r="C838" s="423" t="s">
        <v>602</v>
      </c>
      <c r="D838" s="423"/>
      <c r="E838" s="423"/>
      <c r="F838" s="423"/>
      <c r="G838" s="423"/>
      <c r="H838" s="423"/>
      <c r="I838" s="423"/>
      <c r="J838" s="424">
        <v>9021001042335</v>
      </c>
      <c r="K838" s="425"/>
      <c r="L838" s="425"/>
      <c r="M838" s="425"/>
      <c r="N838" s="425"/>
      <c r="O838" s="425"/>
      <c r="P838" s="321" t="s">
        <v>607</v>
      </c>
      <c r="Q838" s="322"/>
      <c r="R838" s="322"/>
      <c r="S838" s="322"/>
      <c r="T838" s="322"/>
      <c r="U838" s="322"/>
      <c r="V838" s="322"/>
      <c r="W838" s="322"/>
      <c r="X838" s="322"/>
      <c r="Y838" s="323">
        <v>37</v>
      </c>
      <c r="Z838" s="324"/>
      <c r="AA838" s="324"/>
      <c r="AB838" s="325"/>
      <c r="AC838" s="333" t="s">
        <v>383</v>
      </c>
      <c r="AD838" s="428"/>
      <c r="AE838" s="428"/>
      <c r="AF838" s="428"/>
      <c r="AG838" s="428"/>
      <c r="AH838" s="426" t="s">
        <v>412</v>
      </c>
      <c r="AI838" s="427"/>
      <c r="AJ838" s="427"/>
      <c r="AK838" s="427"/>
      <c r="AL838" s="330">
        <v>100</v>
      </c>
      <c r="AM838" s="331"/>
      <c r="AN838" s="331"/>
      <c r="AO838" s="332"/>
      <c r="AP838" s="326" t="s">
        <v>412</v>
      </c>
      <c r="AQ838" s="326"/>
      <c r="AR838" s="326"/>
      <c r="AS838" s="326"/>
      <c r="AT838" s="326"/>
      <c r="AU838" s="326"/>
      <c r="AV838" s="326"/>
      <c r="AW838" s="326"/>
      <c r="AX838" s="326"/>
    </row>
    <row r="839" spans="1:50" ht="30" customHeight="1" x14ac:dyDescent="0.2">
      <c r="A839" s="409">
        <v>2</v>
      </c>
      <c r="B839" s="409">
        <v>1</v>
      </c>
      <c r="C839" s="423" t="s">
        <v>603</v>
      </c>
      <c r="D839" s="423"/>
      <c r="E839" s="423"/>
      <c r="F839" s="423"/>
      <c r="G839" s="423"/>
      <c r="H839" s="423"/>
      <c r="I839" s="423"/>
      <c r="J839" s="424">
        <v>5050001004610</v>
      </c>
      <c r="K839" s="425"/>
      <c r="L839" s="425"/>
      <c r="M839" s="425"/>
      <c r="N839" s="425"/>
      <c r="O839" s="425"/>
      <c r="P839" s="321" t="s">
        <v>608</v>
      </c>
      <c r="Q839" s="322"/>
      <c r="R839" s="322"/>
      <c r="S839" s="322"/>
      <c r="T839" s="322"/>
      <c r="U839" s="322"/>
      <c r="V839" s="322"/>
      <c r="W839" s="322"/>
      <c r="X839" s="322"/>
      <c r="Y839" s="323">
        <v>35</v>
      </c>
      <c r="Z839" s="324"/>
      <c r="AA839" s="324"/>
      <c r="AB839" s="325"/>
      <c r="AC839" s="333" t="s">
        <v>376</v>
      </c>
      <c r="AD839" s="333"/>
      <c r="AE839" s="333"/>
      <c r="AF839" s="333"/>
      <c r="AG839" s="333"/>
      <c r="AH839" s="426">
        <v>1</v>
      </c>
      <c r="AI839" s="427"/>
      <c r="AJ839" s="427"/>
      <c r="AK839" s="427"/>
      <c r="AL839" s="330">
        <v>99</v>
      </c>
      <c r="AM839" s="331"/>
      <c r="AN839" s="331"/>
      <c r="AO839" s="332"/>
      <c r="AP839" s="326" t="s">
        <v>412</v>
      </c>
      <c r="AQ839" s="326"/>
      <c r="AR839" s="326"/>
      <c r="AS839" s="326"/>
      <c r="AT839" s="326"/>
      <c r="AU839" s="326"/>
      <c r="AV839" s="326"/>
      <c r="AW839" s="326"/>
      <c r="AX839" s="326"/>
    </row>
    <row r="840" spans="1:50" ht="30" customHeight="1" x14ac:dyDescent="0.2">
      <c r="A840" s="409">
        <v>3</v>
      </c>
      <c r="B840" s="409">
        <v>1</v>
      </c>
      <c r="C840" s="429" t="s">
        <v>622</v>
      </c>
      <c r="D840" s="423"/>
      <c r="E840" s="423"/>
      <c r="F840" s="423"/>
      <c r="G840" s="423"/>
      <c r="H840" s="423"/>
      <c r="I840" s="423"/>
      <c r="J840" s="424">
        <v>9010401009424</v>
      </c>
      <c r="K840" s="425"/>
      <c r="L840" s="425"/>
      <c r="M840" s="425"/>
      <c r="N840" s="425"/>
      <c r="O840" s="425"/>
      <c r="P840" s="321" t="s">
        <v>609</v>
      </c>
      <c r="Q840" s="322"/>
      <c r="R840" s="322"/>
      <c r="S840" s="322"/>
      <c r="T840" s="322"/>
      <c r="U840" s="322"/>
      <c r="V840" s="322"/>
      <c r="W840" s="322"/>
      <c r="X840" s="322"/>
      <c r="Y840" s="323">
        <v>32</v>
      </c>
      <c r="Z840" s="324"/>
      <c r="AA840" s="324"/>
      <c r="AB840" s="325"/>
      <c r="AC840" s="333" t="s">
        <v>383</v>
      </c>
      <c r="AD840" s="333"/>
      <c r="AE840" s="333"/>
      <c r="AF840" s="333"/>
      <c r="AG840" s="333"/>
      <c r="AH840" s="328" t="s">
        <v>412</v>
      </c>
      <c r="AI840" s="329"/>
      <c r="AJ840" s="329"/>
      <c r="AK840" s="329"/>
      <c r="AL840" s="330">
        <v>100</v>
      </c>
      <c r="AM840" s="331"/>
      <c r="AN840" s="331"/>
      <c r="AO840" s="332"/>
      <c r="AP840" s="326" t="s">
        <v>412</v>
      </c>
      <c r="AQ840" s="326"/>
      <c r="AR840" s="326"/>
      <c r="AS840" s="326"/>
      <c r="AT840" s="326"/>
      <c r="AU840" s="326"/>
      <c r="AV840" s="326"/>
      <c r="AW840" s="326"/>
      <c r="AX840" s="326"/>
    </row>
    <row r="841" spans="1:50" ht="30" customHeight="1" x14ac:dyDescent="0.2">
      <c r="A841" s="409">
        <v>4</v>
      </c>
      <c r="B841" s="409">
        <v>1</v>
      </c>
      <c r="C841" s="429" t="s">
        <v>604</v>
      </c>
      <c r="D841" s="423"/>
      <c r="E841" s="423"/>
      <c r="F841" s="423"/>
      <c r="G841" s="423"/>
      <c r="H841" s="423"/>
      <c r="I841" s="423"/>
      <c r="J841" s="424">
        <v>4050001007242</v>
      </c>
      <c r="K841" s="425"/>
      <c r="L841" s="425"/>
      <c r="M841" s="425"/>
      <c r="N841" s="425"/>
      <c r="O841" s="425"/>
      <c r="P841" s="321" t="s">
        <v>610</v>
      </c>
      <c r="Q841" s="322"/>
      <c r="R841" s="322"/>
      <c r="S841" s="322"/>
      <c r="T841" s="322"/>
      <c r="U841" s="322"/>
      <c r="V841" s="322"/>
      <c r="W841" s="322"/>
      <c r="X841" s="322"/>
      <c r="Y841" s="323">
        <v>20</v>
      </c>
      <c r="Z841" s="324"/>
      <c r="AA841" s="324"/>
      <c r="AB841" s="325"/>
      <c r="AC841" s="333" t="s">
        <v>383</v>
      </c>
      <c r="AD841" s="333"/>
      <c r="AE841" s="333"/>
      <c r="AF841" s="333"/>
      <c r="AG841" s="333"/>
      <c r="AH841" s="328" t="s">
        <v>412</v>
      </c>
      <c r="AI841" s="329"/>
      <c r="AJ841" s="329"/>
      <c r="AK841" s="329"/>
      <c r="AL841" s="330">
        <v>100</v>
      </c>
      <c r="AM841" s="331"/>
      <c r="AN841" s="331"/>
      <c r="AO841" s="332"/>
      <c r="AP841" s="326" t="s">
        <v>412</v>
      </c>
      <c r="AQ841" s="326"/>
      <c r="AR841" s="326"/>
      <c r="AS841" s="326"/>
      <c r="AT841" s="326"/>
      <c r="AU841" s="326"/>
      <c r="AV841" s="326"/>
      <c r="AW841" s="326"/>
      <c r="AX841" s="326"/>
    </row>
    <row r="842" spans="1:50" ht="30" customHeight="1" x14ac:dyDescent="0.2">
      <c r="A842" s="409">
        <v>5</v>
      </c>
      <c r="B842" s="409">
        <v>1</v>
      </c>
      <c r="C842" s="429" t="s">
        <v>616</v>
      </c>
      <c r="D842" s="423"/>
      <c r="E842" s="423"/>
      <c r="F842" s="423"/>
      <c r="G842" s="423"/>
      <c r="H842" s="423"/>
      <c r="I842" s="423"/>
      <c r="J842" s="424">
        <v>5050001004610</v>
      </c>
      <c r="K842" s="425"/>
      <c r="L842" s="425"/>
      <c r="M842" s="425"/>
      <c r="N842" s="425"/>
      <c r="O842" s="425"/>
      <c r="P842" s="321" t="s">
        <v>611</v>
      </c>
      <c r="Q842" s="322"/>
      <c r="R842" s="322"/>
      <c r="S842" s="322"/>
      <c r="T842" s="322"/>
      <c r="U842" s="322"/>
      <c r="V842" s="322"/>
      <c r="W842" s="322"/>
      <c r="X842" s="322"/>
      <c r="Y842" s="323">
        <v>18</v>
      </c>
      <c r="Z842" s="324"/>
      <c r="AA842" s="324"/>
      <c r="AB842" s="325"/>
      <c r="AC842" s="327" t="s">
        <v>383</v>
      </c>
      <c r="AD842" s="327"/>
      <c r="AE842" s="327"/>
      <c r="AF842" s="327"/>
      <c r="AG842" s="327"/>
      <c r="AH842" s="328" t="s">
        <v>612</v>
      </c>
      <c r="AI842" s="329"/>
      <c r="AJ842" s="329"/>
      <c r="AK842" s="329"/>
      <c r="AL842" s="330">
        <v>100</v>
      </c>
      <c r="AM842" s="331"/>
      <c r="AN842" s="331"/>
      <c r="AO842" s="332"/>
      <c r="AP842" s="326" t="s">
        <v>412</v>
      </c>
      <c r="AQ842" s="326"/>
      <c r="AR842" s="326"/>
      <c r="AS842" s="326"/>
      <c r="AT842" s="326"/>
      <c r="AU842" s="326"/>
      <c r="AV842" s="326"/>
      <c r="AW842" s="326"/>
      <c r="AX842" s="326"/>
    </row>
    <row r="843" spans="1:50" ht="44" customHeight="1" x14ac:dyDescent="0.2">
      <c r="A843" s="409">
        <v>6</v>
      </c>
      <c r="B843" s="409">
        <v>1</v>
      </c>
      <c r="C843" s="429" t="s">
        <v>614</v>
      </c>
      <c r="D843" s="423"/>
      <c r="E843" s="423"/>
      <c r="F843" s="423"/>
      <c r="G843" s="423"/>
      <c r="H843" s="423"/>
      <c r="I843" s="423"/>
      <c r="J843" s="424">
        <v>2030001047878</v>
      </c>
      <c r="K843" s="425"/>
      <c r="L843" s="425"/>
      <c r="M843" s="425"/>
      <c r="N843" s="425"/>
      <c r="O843" s="425"/>
      <c r="P843" s="321" t="s">
        <v>613</v>
      </c>
      <c r="Q843" s="322"/>
      <c r="R843" s="322"/>
      <c r="S843" s="322"/>
      <c r="T843" s="322"/>
      <c r="U843" s="322"/>
      <c r="V843" s="322"/>
      <c r="W843" s="322"/>
      <c r="X843" s="322"/>
      <c r="Y843" s="323">
        <v>10</v>
      </c>
      <c r="Z843" s="324"/>
      <c r="AA843" s="324"/>
      <c r="AB843" s="325"/>
      <c r="AC843" s="327" t="s">
        <v>376</v>
      </c>
      <c r="AD843" s="327"/>
      <c r="AE843" s="327"/>
      <c r="AF843" s="327"/>
      <c r="AG843" s="327"/>
      <c r="AH843" s="328">
        <v>1</v>
      </c>
      <c r="AI843" s="329"/>
      <c r="AJ843" s="329"/>
      <c r="AK843" s="329"/>
      <c r="AL843" s="330">
        <v>97</v>
      </c>
      <c r="AM843" s="331"/>
      <c r="AN843" s="331"/>
      <c r="AO843" s="332"/>
      <c r="AP843" s="326" t="s">
        <v>412</v>
      </c>
      <c r="AQ843" s="326"/>
      <c r="AR843" s="326"/>
      <c r="AS843" s="326"/>
      <c r="AT843" s="326"/>
      <c r="AU843" s="326"/>
      <c r="AV843" s="326"/>
      <c r="AW843" s="326"/>
      <c r="AX843" s="326"/>
    </row>
    <row r="844" spans="1:50" ht="30" customHeight="1" x14ac:dyDescent="0.2">
      <c r="A844" s="409">
        <v>7</v>
      </c>
      <c r="B844" s="409">
        <v>1</v>
      </c>
      <c r="C844" s="429" t="s">
        <v>623</v>
      </c>
      <c r="D844" s="423"/>
      <c r="E844" s="423"/>
      <c r="F844" s="423"/>
      <c r="G844" s="423"/>
      <c r="H844" s="423"/>
      <c r="I844" s="423"/>
      <c r="J844" s="424">
        <v>8010401050387</v>
      </c>
      <c r="K844" s="425"/>
      <c r="L844" s="425"/>
      <c r="M844" s="425"/>
      <c r="N844" s="425"/>
      <c r="O844" s="425"/>
      <c r="P844" s="321" t="s">
        <v>615</v>
      </c>
      <c r="Q844" s="322"/>
      <c r="R844" s="322"/>
      <c r="S844" s="322"/>
      <c r="T844" s="322"/>
      <c r="U844" s="322"/>
      <c r="V844" s="322"/>
      <c r="W844" s="322"/>
      <c r="X844" s="322"/>
      <c r="Y844" s="323">
        <v>2</v>
      </c>
      <c r="Z844" s="324"/>
      <c r="AA844" s="324"/>
      <c r="AB844" s="325"/>
      <c r="AC844" s="327" t="s">
        <v>383</v>
      </c>
      <c r="AD844" s="327"/>
      <c r="AE844" s="327"/>
      <c r="AF844" s="327"/>
      <c r="AG844" s="327"/>
      <c r="AH844" s="328" t="s">
        <v>619</v>
      </c>
      <c r="AI844" s="329"/>
      <c r="AJ844" s="329"/>
      <c r="AK844" s="329"/>
      <c r="AL844" s="330">
        <v>100</v>
      </c>
      <c r="AM844" s="331"/>
      <c r="AN844" s="331"/>
      <c r="AO844" s="332"/>
      <c r="AP844" s="326" t="s">
        <v>620</v>
      </c>
      <c r="AQ844" s="326"/>
      <c r="AR844" s="326"/>
      <c r="AS844" s="326"/>
      <c r="AT844" s="326"/>
      <c r="AU844" s="326"/>
      <c r="AV844" s="326"/>
      <c r="AW844" s="326"/>
      <c r="AX844" s="326"/>
    </row>
    <row r="845" spans="1:50" ht="40.25" customHeight="1" x14ac:dyDescent="0.2">
      <c r="A845" s="409">
        <v>8</v>
      </c>
      <c r="B845" s="409">
        <v>1</v>
      </c>
      <c r="C845" s="429" t="s">
        <v>614</v>
      </c>
      <c r="D845" s="423"/>
      <c r="E845" s="423"/>
      <c r="F845" s="423"/>
      <c r="G845" s="423"/>
      <c r="H845" s="423"/>
      <c r="I845" s="423"/>
      <c r="J845" s="424">
        <v>2030001047878</v>
      </c>
      <c r="K845" s="425"/>
      <c r="L845" s="425"/>
      <c r="M845" s="425"/>
      <c r="N845" s="425"/>
      <c r="O845" s="425"/>
      <c r="P845" s="321" t="s">
        <v>617</v>
      </c>
      <c r="Q845" s="322"/>
      <c r="R845" s="322"/>
      <c r="S845" s="322"/>
      <c r="T845" s="322"/>
      <c r="U845" s="322"/>
      <c r="V845" s="322"/>
      <c r="W845" s="322"/>
      <c r="X845" s="322"/>
      <c r="Y845" s="323">
        <v>0.96799999999999997</v>
      </c>
      <c r="Z845" s="324"/>
      <c r="AA845" s="324"/>
      <c r="AB845" s="325"/>
      <c r="AC845" s="327" t="s">
        <v>382</v>
      </c>
      <c r="AD845" s="327"/>
      <c r="AE845" s="327"/>
      <c r="AF845" s="327"/>
      <c r="AG845" s="327"/>
      <c r="AH845" s="328" t="s">
        <v>621</v>
      </c>
      <c r="AI845" s="329"/>
      <c r="AJ845" s="329"/>
      <c r="AK845" s="329"/>
      <c r="AL845" s="330">
        <v>100</v>
      </c>
      <c r="AM845" s="331"/>
      <c r="AN845" s="331"/>
      <c r="AO845" s="332"/>
      <c r="AP845" s="326" t="s">
        <v>620</v>
      </c>
      <c r="AQ845" s="326"/>
      <c r="AR845" s="326"/>
      <c r="AS845" s="326"/>
      <c r="AT845" s="326"/>
      <c r="AU845" s="326"/>
      <c r="AV845" s="326"/>
      <c r="AW845" s="326"/>
      <c r="AX845" s="326"/>
    </row>
    <row r="846" spans="1:50" ht="30" customHeight="1" x14ac:dyDescent="0.2">
      <c r="A846" s="409">
        <v>9</v>
      </c>
      <c r="B846" s="409">
        <v>1</v>
      </c>
      <c r="C846" s="429" t="s">
        <v>624</v>
      </c>
      <c r="D846" s="423"/>
      <c r="E846" s="423"/>
      <c r="F846" s="423"/>
      <c r="G846" s="423"/>
      <c r="H846" s="423"/>
      <c r="I846" s="423"/>
      <c r="J846" s="424">
        <v>9010401009837</v>
      </c>
      <c r="K846" s="425"/>
      <c r="L846" s="425"/>
      <c r="M846" s="425"/>
      <c r="N846" s="425"/>
      <c r="O846" s="425"/>
      <c r="P846" s="321" t="s">
        <v>618</v>
      </c>
      <c r="Q846" s="322"/>
      <c r="R846" s="322"/>
      <c r="S846" s="322"/>
      <c r="T846" s="322"/>
      <c r="U846" s="322"/>
      <c r="V846" s="322"/>
      <c r="W846" s="322"/>
      <c r="X846" s="322"/>
      <c r="Y846" s="323">
        <v>0.71599999999999997</v>
      </c>
      <c r="Z846" s="324"/>
      <c r="AA846" s="324"/>
      <c r="AB846" s="325"/>
      <c r="AC846" s="327" t="s">
        <v>376</v>
      </c>
      <c r="AD846" s="327"/>
      <c r="AE846" s="327"/>
      <c r="AF846" s="327"/>
      <c r="AG846" s="327"/>
      <c r="AH846" s="328">
        <v>3</v>
      </c>
      <c r="AI846" s="329"/>
      <c r="AJ846" s="329"/>
      <c r="AK846" s="329"/>
      <c r="AL846" s="330">
        <v>16</v>
      </c>
      <c r="AM846" s="331"/>
      <c r="AN846" s="331"/>
      <c r="AO846" s="332"/>
      <c r="AP846" s="326" t="s">
        <v>620</v>
      </c>
      <c r="AQ846" s="326"/>
      <c r="AR846" s="326"/>
      <c r="AS846" s="326"/>
      <c r="AT846" s="326"/>
      <c r="AU846" s="326"/>
      <c r="AV846" s="326"/>
      <c r="AW846" s="326"/>
      <c r="AX846" s="326"/>
    </row>
    <row r="847" spans="1:50" ht="30" hidden="1" customHeight="1" x14ac:dyDescent="0.2">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2">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2">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2">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2">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2">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2">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2">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2">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2">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2">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2">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2">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2">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2">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2">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2">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2">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2">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2">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2">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 hidden="1" customHeight="1" x14ac:dyDescent="0.2">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371</v>
      </c>
      <c r="AI870" s="351"/>
      <c r="AJ870" s="351"/>
      <c r="AK870" s="351"/>
      <c r="AL870" s="351" t="s">
        <v>21</v>
      </c>
      <c r="AM870" s="351"/>
      <c r="AN870" s="351"/>
      <c r="AO870" s="430"/>
      <c r="AP870" s="431" t="s">
        <v>301</v>
      </c>
      <c r="AQ870" s="431"/>
      <c r="AR870" s="431"/>
      <c r="AS870" s="431"/>
      <c r="AT870" s="431"/>
      <c r="AU870" s="431"/>
      <c r="AV870" s="431"/>
      <c r="AW870" s="431"/>
      <c r="AX870" s="431"/>
    </row>
    <row r="871" spans="1:50" ht="30" hidden="1" customHeight="1" x14ac:dyDescent="0.2">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2">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2">
      <c r="A873" s="409">
        <v>3</v>
      </c>
      <c r="B873" s="409">
        <v>1</v>
      </c>
      <c r="C873" s="429"/>
      <c r="D873" s="423"/>
      <c r="E873" s="423"/>
      <c r="F873" s="423"/>
      <c r="G873" s="423"/>
      <c r="H873" s="423"/>
      <c r="I873" s="423"/>
      <c r="J873" s="424"/>
      <c r="K873" s="425"/>
      <c r="L873" s="425"/>
      <c r="M873" s="425"/>
      <c r="N873" s="425"/>
      <c r="O873" s="425"/>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2">
      <c r="A874" s="409">
        <v>4</v>
      </c>
      <c r="B874" s="409">
        <v>1</v>
      </c>
      <c r="C874" s="429"/>
      <c r="D874" s="423"/>
      <c r="E874" s="423"/>
      <c r="F874" s="423"/>
      <c r="G874" s="423"/>
      <c r="H874" s="423"/>
      <c r="I874" s="423"/>
      <c r="J874" s="424"/>
      <c r="K874" s="425"/>
      <c r="L874" s="425"/>
      <c r="M874" s="425"/>
      <c r="N874" s="425"/>
      <c r="O874" s="425"/>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2">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2">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2">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2">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2">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2">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2">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2">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2">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2">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2">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2">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2">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2">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2">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2">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2">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2">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2">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2">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2">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2">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2">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2">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2">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2">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371</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x14ac:dyDescent="0.2">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2">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2">
      <c r="A906" s="409">
        <v>3</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2">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2">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2">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2">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2">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2">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2">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2">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2">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2">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2">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2">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2">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2">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2">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2">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2">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2">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2">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2">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2">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2">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2">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2">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2">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2">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2">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371</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2">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2">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2">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2">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2">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2">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2">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2">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2">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2">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2">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2">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2">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2">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2">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2">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2">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2">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2">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2">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2">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2">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2">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2">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2">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2">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2">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2">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2">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2">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371</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2">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2">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2">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2">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2">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2">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2">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2">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2">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2">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2">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2">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2">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2">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2">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2">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2">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2">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2">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2">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2">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2">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2">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2">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2">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2">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2">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2">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2">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2">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371</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2">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2">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2">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2">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2">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2">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2">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2">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2">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2">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2">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2">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2">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2">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2">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2">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2">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2">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2">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2">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2">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2">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2">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2">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2">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2">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2">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2">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2">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2">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371</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2">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2">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2">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2">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2">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2">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2">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2">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2">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2">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2">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2">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2">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2">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2">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2">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2">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2">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2">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2">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2">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2">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2">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2">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2">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2">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2">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2">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2">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2">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371</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2">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2">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2">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2">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2">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2">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2">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2">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2">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2">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2">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2">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2">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2">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2">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2">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2">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2">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2">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2">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2">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2">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2">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2">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2">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2">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2">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2">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2">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2">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2">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409"/>
      <c r="B1102" s="409"/>
      <c r="C1102" s="281" t="s">
        <v>266</v>
      </c>
      <c r="D1102" s="895"/>
      <c r="E1102" s="281" t="s">
        <v>265</v>
      </c>
      <c r="F1102" s="895"/>
      <c r="G1102" s="895"/>
      <c r="H1102" s="895"/>
      <c r="I1102" s="895"/>
      <c r="J1102" s="281" t="s">
        <v>300</v>
      </c>
      <c r="K1102" s="281"/>
      <c r="L1102" s="281"/>
      <c r="M1102" s="281"/>
      <c r="N1102" s="281"/>
      <c r="O1102" s="281"/>
      <c r="P1102" s="349" t="s">
        <v>27</v>
      </c>
      <c r="Q1102" s="349"/>
      <c r="R1102" s="349"/>
      <c r="S1102" s="349"/>
      <c r="T1102" s="349"/>
      <c r="U1102" s="349"/>
      <c r="V1102" s="349"/>
      <c r="W1102" s="349"/>
      <c r="X1102" s="349"/>
      <c r="Y1102" s="281" t="s">
        <v>302</v>
      </c>
      <c r="Z1102" s="895"/>
      <c r="AA1102" s="895"/>
      <c r="AB1102" s="895"/>
      <c r="AC1102" s="281" t="s">
        <v>248</v>
      </c>
      <c r="AD1102" s="281"/>
      <c r="AE1102" s="281"/>
      <c r="AF1102" s="281"/>
      <c r="AG1102" s="281"/>
      <c r="AH1102" s="349" t="s">
        <v>261</v>
      </c>
      <c r="AI1102" s="350"/>
      <c r="AJ1102" s="350"/>
      <c r="AK1102" s="350"/>
      <c r="AL1102" s="350" t="s">
        <v>21</v>
      </c>
      <c r="AM1102" s="350"/>
      <c r="AN1102" s="350"/>
      <c r="AO1102" s="898"/>
      <c r="AP1102" s="431" t="s">
        <v>334</v>
      </c>
      <c r="AQ1102" s="431"/>
      <c r="AR1102" s="431"/>
      <c r="AS1102" s="431"/>
      <c r="AT1102" s="431"/>
      <c r="AU1102" s="431"/>
      <c r="AV1102" s="431"/>
      <c r="AW1102" s="431"/>
      <c r="AX1102" s="431"/>
    </row>
    <row r="1103" spans="1:50" ht="30" hidden="1" customHeight="1" x14ac:dyDescent="0.2">
      <c r="A1103" s="409">
        <v>1</v>
      </c>
      <c r="B1103" s="409">
        <v>1</v>
      </c>
      <c r="C1103" s="897"/>
      <c r="D1103" s="897"/>
      <c r="E1103" s="896"/>
      <c r="F1103" s="896"/>
      <c r="G1103" s="896"/>
      <c r="H1103" s="896"/>
      <c r="I1103" s="896"/>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2">
      <c r="A1104" s="409">
        <v>2</v>
      </c>
      <c r="B1104" s="409">
        <v>1</v>
      </c>
      <c r="C1104" s="897"/>
      <c r="D1104" s="897"/>
      <c r="E1104" s="896"/>
      <c r="F1104" s="896"/>
      <c r="G1104" s="896"/>
      <c r="H1104" s="896"/>
      <c r="I1104" s="89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2">
      <c r="A1105" s="409">
        <v>3</v>
      </c>
      <c r="B1105" s="409">
        <v>1</v>
      </c>
      <c r="C1105" s="897"/>
      <c r="D1105" s="897"/>
      <c r="E1105" s="896"/>
      <c r="F1105" s="896"/>
      <c r="G1105" s="896"/>
      <c r="H1105" s="896"/>
      <c r="I1105" s="89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2">
      <c r="A1106" s="409">
        <v>4</v>
      </c>
      <c r="B1106" s="409">
        <v>1</v>
      </c>
      <c r="C1106" s="897"/>
      <c r="D1106" s="897"/>
      <c r="E1106" s="896"/>
      <c r="F1106" s="896"/>
      <c r="G1106" s="896"/>
      <c r="H1106" s="896"/>
      <c r="I1106" s="89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2">
      <c r="A1107" s="409">
        <v>5</v>
      </c>
      <c r="B1107" s="409">
        <v>1</v>
      </c>
      <c r="C1107" s="897"/>
      <c r="D1107" s="897"/>
      <c r="E1107" s="896"/>
      <c r="F1107" s="896"/>
      <c r="G1107" s="896"/>
      <c r="H1107" s="896"/>
      <c r="I1107" s="89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2">
      <c r="A1108" s="409">
        <v>6</v>
      </c>
      <c r="B1108" s="409">
        <v>1</v>
      </c>
      <c r="C1108" s="897"/>
      <c r="D1108" s="897"/>
      <c r="E1108" s="896"/>
      <c r="F1108" s="896"/>
      <c r="G1108" s="896"/>
      <c r="H1108" s="896"/>
      <c r="I1108" s="89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2">
      <c r="A1109" s="409">
        <v>7</v>
      </c>
      <c r="B1109" s="409">
        <v>1</v>
      </c>
      <c r="C1109" s="897"/>
      <c r="D1109" s="897"/>
      <c r="E1109" s="896"/>
      <c r="F1109" s="896"/>
      <c r="G1109" s="896"/>
      <c r="H1109" s="896"/>
      <c r="I1109" s="89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2">
      <c r="A1110" s="409">
        <v>8</v>
      </c>
      <c r="B1110" s="409">
        <v>1</v>
      </c>
      <c r="C1110" s="897"/>
      <c r="D1110" s="897"/>
      <c r="E1110" s="896"/>
      <c r="F1110" s="896"/>
      <c r="G1110" s="896"/>
      <c r="H1110" s="896"/>
      <c r="I1110" s="89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2">
      <c r="A1111" s="409">
        <v>9</v>
      </c>
      <c r="B1111" s="409">
        <v>1</v>
      </c>
      <c r="C1111" s="897"/>
      <c r="D1111" s="897"/>
      <c r="E1111" s="896"/>
      <c r="F1111" s="896"/>
      <c r="G1111" s="896"/>
      <c r="H1111" s="896"/>
      <c r="I1111" s="89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2">
      <c r="A1112" s="409">
        <v>10</v>
      </c>
      <c r="B1112" s="409">
        <v>1</v>
      </c>
      <c r="C1112" s="897"/>
      <c r="D1112" s="897"/>
      <c r="E1112" s="896"/>
      <c r="F1112" s="896"/>
      <c r="G1112" s="896"/>
      <c r="H1112" s="896"/>
      <c r="I1112" s="89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2">
      <c r="A1113" s="409">
        <v>11</v>
      </c>
      <c r="B1113" s="409">
        <v>1</v>
      </c>
      <c r="C1113" s="897"/>
      <c r="D1113" s="897"/>
      <c r="E1113" s="896"/>
      <c r="F1113" s="896"/>
      <c r="G1113" s="896"/>
      <c r="H1113" s="896"/>
      <c r="I1113" s="89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2">
      <c r="A1114" s="409">
        <v>12</v>
      </c>
      <c r="B1114" s="409">
        <v>1</v>
      </c>
      <c r="C1114" s="897"/>
      <c r="D1114" s="897"/>
      <c r="E1114" s="896"/>
      <c r="F1114" s="896"/>
      <c r="G1114" s="896"/>
      <c r="H1114" s="896"/>
      <c r="I1114" s="89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2">
      <c r="A1115" s="409">
        <v>13</v>
      </c>
      <c r="B1115" s="409">
        <v>1</v>
      </c>
      <c r="C1115" s="897"/>
      <c r="D1115" s="897"/>
      <c r="E1115" s="896"/>
      <c r="F1115" s="896"/>
      <c r="G1115" s="896"/>
      <c r="H1115" s="896"/>
      <c r="I1115" s="89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2">
      <c r="A1116" s="409">
        <v>14</v>
      </c>
      <c r="B1116" s="409">
        <v>1</v>
      </c>
      <c r="C1116" s="897"/>
      <c r="D1116" s="897"/>
      <c r="E1116" s="896"/>
      <c r="F1116" s="896"/>
      <c r="G1116" s="896"/>
      <c r="H1116" s="896"/>
      <c r="I1116" s="89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2">
      <c r="A1117" s="409">
        <v>15</v>
      </c>
      <c r="B1117" s="409">
        <v>1</v>
      </c>
      <c r="C1117" s="897"/>
      <c r="D1117" s="897"/>
      <c r="E1117" s="896"/>
      <c r="F1117" s="896"/>
      <c r="G1117" s="896"/>
      <c r="H1117" s="896"/>
      <c r="I1117" s="89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2">
      <c r="A1118" s="409">
        <v>16</v>
      </c>
      <c r="B1118" s="409">
        <v>1</v>
      </c>
      <c r="C1118" s="897"/>
      <c r="D1118" s="897"/>
      <c r="E1118" s="896"/>
      <c r="F1118" s="896"/>
      <c r="G1118" s="896"/>
      <c r="H1118" s="896"/>
      <c r="I1118" s="89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2">
      <c r="A1119" s="409">
        <v>17</v>
      </c>
      <c r="B1119" s="409">
        <v>1</v>
      </c>
      <c r="C1119" s="897"/>
      <c r="D1119" s="897"/>
      <c r="E1119" s="896"/>
      <c r="F1119" s="896"/>
      <c r="G1119" s="896"/>
      <c r="H1119" s="896"/>
      <c r="I1119" s="89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2">
      <c r="A1120" s="409">
        <v>18</v>
      </c>
      <c r="B1120" s="409">
        <v>1</v>
      </c>
      <c r="C1120" s="897"/>
      <c r="D1120" s="897"/>
      <c r="E1120" s="265"/>
      <c r="F1120" s="896"/>
      <c r="G1120" s="896"/>
      <c r="H1120" s="896"/>
      <c r="I1120" s="89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2">
      <c r="A1121" s="409">
        <v>19</v>
      </c>
      <c r="B1121" s="409">
        <v>1</v>
      </c>
      <c r="C1121" s="897"/>
      <c r="D1121" s="897"/>
      <c r="E1121" s="896"/>
      <c r="F1121" s="896"/>
      <c r="G1121" s="896"/>
      <c r="H1121" s="896"/>
      <c r="I1121" s="89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2">
      <c r="A1122" s="409">
        <v>20</v>
      </c>
      <c r="B1122" s="409">
        <v>1</v>
      </c>
      <c r="C1122" s="897"/>
      <c r="D1122" s="897"/>
      <c r="E1122" s="896"/>
      <c r="F1122" s="896"/>
      <c r="G1122" s="896"/>
      <c r="H1122" s="896"/>
      <c r="I1122" s="89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2">
      <c r="A1123" s="409">
        <v>21</v>
      </c>
      <c r="B1123" s="409">
        <v>1</v>
      </c>
      <c r="C1123" s="897"/>
      <c r="D1123" s="897"/>
      <c r="E1123" s="896"/>
      <c r="F1123" s="896"/>
      <c r="G1123" s="896"/>
      <c r="H1123" s="896"/>
      <c r="I1123" s="89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2">
      <c r="A1124" s="409">
        <v>22</v>
      </c>
      <c r="B1124" s="409">
        <v>1</v>
      </c>
      <c r="C1124" s="897"/>
      <c r="D1124" s="897"/>
      <c r="E1124" s="896"/>
      <c r="F1124" s="896"/>
      <c r="G1124" s="896"/>
      <c r="H1124" s="896"/>
      <c r="I1124" s="89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2">
      <c r="A1125" s="409">
        <v>23</v>
      </c>
      <c r="B1125" s="409">
        <v>1</v>
      </c>
      <c r="C1125" s="897"/>
      <c r="D1125" s="897"/>
      <c r="E1125" s="896"/>
      <c r="F1125" s="896"/>
      <c r="G1125" s="896"/>
      <c r="H1125" s="896"/>
      <c r="I1125" s="89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2">
      <c r="A1126" s="409">
        <v>24</v>
      </c>
      <c r="B1126" s="409">
        <v>1</v>
      </c>
      <c r="C1126" s="897"/>
      <c r="D1126" s="897"/>
      <c r="E1126" s="896"/>
      <c r="F1126" s="896"/>
      <c r="G1126" s="896"/>
      <c r="H1126" s="896"/>
      <c r="I1126" s="89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2">
      <c r="A1127" s="409">
        <v>25</v>
      </c>
      <c r="B1127" s="409">
        <v>1</v>
      </c>
      <c r="C1127" s="897"/>
      <c r="D1127" s="897"/>
      <c r="E1127" s="896"/>
      <c r="F1127" s="896"/>
      <c r="G1127" s="896"/>
      <c r="H1127" s="896"/>
      <c r="I1127" s="89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2">
      <c r="A1128" s="409">
        <v>26</v>
      </c>
      <c r="B1128" s="409">
        <v>1</v>
      </c>
      <c r="C1128" s="897"/>
      <c r="D1128" s="897"/>
      <c r="E1128" s="896"/>
      <c r="F1128" s="896"/>
      <c r="G1128" s="896"/>
      <c r="H1128" s="896"/>
      <c r="I1128" s="89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2">
      <c r="A1129" s="409">
        <v>27</v>
      </c>
      <c r="B1129" s="409">
        <v>1</v>
      </c>
      <c r="C1129" s="897"/>
      <c r="D1129" s="897"/>
      <c r="E1129" s="896"/>
      <c r="F1129" s="896"/>
      <c r="G1129" s="896"/>
      <c r="H1129" s="896"/>
      <c r="I1129" s="89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2">
      <c r="A1130" s="409">
        <v>28</v>
      </c>
      <c r="B1130" s="409">
        <v>1</v>
      </c>
      <c r="C1130" s="897"/>
      <c r="D1130" s="897"/>
      <c r="E1130" s="896"/>
      <c r="F1130" s="896"/>
      <c r="G1130" s="896"/>
      <c r="H1130" s="896"/>
      <c r="I1130" s="89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2">
      <c r="A1131" s="409">
        <v>29</v>
      </c>
      <c r="B1131" s="409">
        <v>1</v>
      </c>
      <c r="C1131" s="897"/>
      <c r="D1131" s="897"/>
      <c r="E1131" s="896"/>
      <c r="F1131" s="896"/>
      <c r="G1131" s="896"/>
      <c r="H1131" s="896"/>
      <c r="I1131" s="89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2">
      <c r="A1132" s="409">
        <v>30</v>
      </c>
      <c r="B1132" s="409">
        <v>1</v>
      </c>
      <c r="C1132" s="897"/>
      <c r="D1132" s="897"/>
      <c r="E1132" s="896"/>
      <c r="F1132" s="896"/>
      <c r="G1132" s="896"/>
      <c r="H1132" s="896"/>
      <c r="I1132" s="896"/>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117" max="16383" man="1"/>
    <brk id="707" max="16383" man="1"/>
    <brk id="735" max="16383" man="1"/>
    <brk id="779"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21" sqref="Q21"/>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6328125"/>
    <col min="13" max="13" width="12" style="13" hidden="1" customWidth="1"/>
    <col min="14" max="14" width="4" style="13" hidden="1" customWidth="1"/>
    <col min="15" max="15" width="3.6328125" customWidth="1"/>
    <col min="16" max="16" width="8.36328125" customWidth="1"/>
    <col min="17" max="17" width="8.6328125" style="16" customWidth="1"/>
    <col min="18" max="18" width="9.453125" style="13" hidden="1" customWidth="1"/>
    <col min="19" max="19" width="4" style="13" hidden="1" customWidth="1"/>
    <col min="20" max="20" width="8.63281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583</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583</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2">
      <c r="A6" s="14" t="s">
        <v>89</v>
      </c>
      <c r="B6" s="15" t="s">
        <v>583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2">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2">
      <c r="A9" s="14" t="s">
        <v>92</v>
      </c>
      <c r="B9" s="15"/>
      <c r="C9" s="13" t="str">
        <f t="shared" si="0"/>
        <v/>
      </c>
      <c r="D9" s="13" t="str">
        <f t="shared" si="8"/>
        <v>科学技術・イノベーション</v>
      </c>
      <c r="F9" s="18" t="s">
        <v>304</v>
      </c>
      <c r="G9" s="17"/>
      <c r="H9" s="13" t="str">
        <f t="shared" si="1"/>
        <v/>
      </c>
      <c r="I9" s="13" t="str">
        <f t="shared" si="5"/>
        <v/>
      </c>
      <c r="K9" s="14" t="s">
        <v>110</v>
      </c>
      <c r="L9" s="15" t="s">
        <v>583</v>
      </c>
      <c r="M9" s="13" t="str">
        <f t="shared" si="2"/>
        <v>エネルギー対策</v>
      </c>
      <c r="N9" s="13" t="str">
        <f t="shared" si="6"/>
        <v>エネルギー対策</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2">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2">
      <c r="A11" s="14" t="s">
        <v>93</v>
      </c>
      <c r="B11" s="15"/>
      <c r="C11" s="13" t="str">
        <f t="shared" si="0"/>
        <v/>
      </c>
      <c r="D11" s="13" t="str">
        <f t="shared" si="8"/>
        <v>科学技術・イノベーション</v>
      </c>
      <c r="F11" s="18" t="s">
        <v>118</v>
      </c>
      <c r="G11" s="17" t="s">
        <v>583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2">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2">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2">
      <c r="A24" s="97" t="s">
        <v>410</v>
      </c>
      <c r="B24" s="15"/>
      <c r="C24" s="13" t="str">
        <f t="shared" si="9"/>
        <v/>
      </c>
      <c r="D24" s="13" t="str">
        <f>IF(C24="",D23,IF(D23&lt;&gt;"",CONCATENATE(D23,"、",C24),C24))</f>
        <v>科学技術・イノベーション</v>
      </c>
      <c r="F24" s="18" t="s">
        <v>415</v>
      </c>
      <c r="G24" s="17"/>
      <c r="H24" s="13" t="str">
        <f t="shared" si="1"/>
        <v/>
      </c>
      <c r="I24" s="13" t="str">
        <f t="shared" si="5"/>
        <v>エネルギー対策特別会計電源開発促進勘定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エネルギー対策特別会計電源開発促進勘定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2">
      <c r="A26" s="96"/>
      <c r="B26" s="95"/>
      <c r="F26" s="18" t="s">
        <v>131</v>
      </c>
      <c r="G26" s="17"/>
      <c r="H26" s="13" t="str">
        <f t="shared" si="1"/>
        <v/>
      </c>
      <c r="I26" s="13" t="str">
        <f t="shared" si="5"/>
        <v>エネルギー対策特別会計電源開発促進勘定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2">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2">
      <c r="B28" s="13"/>
      <c r="F28" s="18" t="s">
        <v>133</v>
      </c>
      <c r="G28" s="17"/>
      <c r="H28" s="13" t="str">
        <f t="shared" si="1"/>
        <v/>
      </c>
      <c r="I28" s="13" t="str">
        <f t="shared" si="5"/>
        <v>エネルギー対策特別会計電源開発促進勘定</v>
      </c>
      <c r="K28" s="13"/>
      <c r="L28" s="13"/>
      <c r="O28" s="13"/>
      <c r="P28" s="13"/>
      <c r="Q28" s="19"/>
      <c r="T28" s="13"/>
      <c r="Y28" s="32" t="s">
        <v>463</v>
      </c>
      <c r="Z28" s="30"/>
      <c r="AA28" s="32" t="s">
        <v>557</v>
      </c>
      <c r="AB28" s="31"/>
      <c r="AC28" s="31"/>
      <c r="AD28" s="31"/>
      <c r="AE28" s="31"/>
      <c r="AF28" s="30"/>
      <c r="AK28" s="53" t="s">
        <v>264</v>
      </c>
    </row>
    <row r="29" spans="1:37" ht="13.5" customHeight="1" x14ac:dyDescent="0.2">
      <c r="A29" s="13"/>
      <c r="B29" s="13"/>
      <c r="F29" s="18" t="s">
        <v>305</v>
      </c>
      <c r="G29" s="17"/>
      <c r="H29" s="13" t="str">
        <f t="shared" si="1"/>
        <v/>
      </c>
      <c r="I29" s="13" t="str">
        <f t="shared" si="5"/>
        <v>エネルギー対策特別会計電源開発促進勘定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2">
      <c r="A30" s="13"/>
      <c r="B30" s="13"/>
      <c r="F30" s="18" t="s">
        <v>306</v>
      </c>
      <c r="G30" s="17"/>
      <c r="H30" s="13" t="str">
        <f t="shared" si="1"/>
        <v/>
      </c>
      <c r="I30" s="13" t="str">
        <f t="shared" si="5"/>
        <v>エネルギー対策特別会計電源開発促進勘定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2">
      <c r="A31" s="13"/>
      <c r="B31" s="13"/>
      <c r="F31" s="18" t="s">
        <v>307</v>
      </c>
      <c r="G31" s="17"/>
      <c r="H31" s="13" t="str">
        <f t="shared" si="1"/>
        <v/>
      </c>
      <c r="I31" s="13" t="str">
        <f t="shared" si="5"/>
        <v>エネルギー対策特別会計電源開発促進勘定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2">
      <c r="A32" s="13"/>
      <c r="B32" s="13"/>
      <c r="F32" s="18" t="s">
        <v>308</v>
      </c>
      <c r="G32" s="17"/>
      <c r="H32" s="13" t="str">
        <f t="shared" si="1"/>
        <v/>
      </c>
      <c r="I32" s="13" t="str">
        <f t="shared" si="5"/>
        <v>エネルギー対策特別会計電源開発促進勘定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エネルギー対策特別会計電源開発促進勘定</v>
      </c>
      <c r="K33" s="13"/>
      <c r="L33" s="13"/>
      <c r="O33" s="13"/>
      <c r="P33" s="13"/>
      <c r="Q33" s="19"/>
      <c r="T33" s="13"/>
      <c r="Y33" s="32" t="s">
        <v>468</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エネルギー対策特別会計電源開発促進勘定</v>
      </c>
      <c r="K34" s="13"/>
      <c r="L34" s="13"/>
      <c r="O34" s="13"/>
      <c r="P34" s="13"/>
      <c r="Q34" s="19"/>
      <c r="T34" s="13"/>
      <c r="Y34" s="32" t="s">
        <v>469</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エネルギー対策特別会計電源開発促進勘定</v>
      </c>
      <c r="K35" s="13"/>
      <c r="L35" s="13"/>
      <c r="O35" s="13"/>
      <c r="P35" s="13"/>
      <c r="Q35" s="19"/>
      <c r="T35" s="13"/>
      <c r="Y35" s="32" t="s">
        <v>470</v>
      </c>
      <c r="Z35" s="30"/>
      <c r="AC35" s="31"/>
      <c r="AF35" s="30"/>
      <c r="AK35" s="53" t="str">
        <f t="shared" si="7"/>
        <v>h</v>
      </c>
    </row>
    <row r="36" spans="1:37" ht="13.5" customHeight="1" x14ac:dyDescent="0.2">
      <c r="A36" s="13"/>
      <c r="B36" s="13"/>
      <c r="F36" s="18" t="s">
        <v>312</v>
      </c>
      <c r="G36" s="17"/>
      <c r="H36" s="13" t="str">
        <f t="shared" si="1"/>
        <v/>
      </c>
      <c r="I36" s="13" t="str">
        <f t="shared" si="5"/>
        <v>エネルギー対策特別会計電源開発促進勘定</v>
      </c>
      <c r="K36" s="13"/>
      <c r="L36" s="13"/>
      <c r="O36" s="13"/>
      <c r="P36" s="13"/>
      <c r="Q36" s="19"/>
      <c r="T36" s="13"/>
      <c r="Y36" s="32" t="s">
        <v>471</v>
      </c>
      <c r="Z36" s="30"/>
      <c r="AF36" s="30"/>
      <c r="AK36" s="53"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472</v>
      </c>
      <c r="Z37" s="30"/>
      <c r="AF37" s="30"/>
      <c r="AK37" s="53" t="str">
        <f t="shared" si="7"/>
        <v>j</v>
      </c>
    </row>
    <row r="38" spans="1:37" x14ac:dyDescent="0.2">
      <c r="A38" s="13"/>
      <c r="B38" s="13"/>
      <c r="F38" s="13"/>
      <c r="G38" s="19"/>
      <c r="K38" s="13"/>
      <c r="L38" s="13"/>
      <c r="O38" s="13"/>
      <c r="P38" s="13"/>
      <c r="Q38" s="19"/>
      <c r="T38" s="13"/>
      <c r="Y38" s="32" t="s">
        <v>473</v>
      </c>
      <c r="Z38" s="30"/>
      <c r="AF38" s="30"/>
      <c r="AK38" s="53" t="str">
        <f t="shared" si="7"/>
        <v>k</v>
      </c>
    </row>
    <row r="39" spans="1:37" x14ac:dyDescent="0.2">
      <c r="A39" s="13"/>
      <c r="B39" s="13"/>
      <c r="F39" s="13" t="str">
        <f>I37</f>
        <v>エネルギー対策特別会計電源開発促進勘定</v>
      </c>
      <c r="G39" s="19"/>
      <c r="K39" s="13"/>
      <c r="L39" s="13"/>
      <c r="O39" s="13"/>
      <c r="P39" s="13"/>
      <c r="Q39" s="19"/>
      <c r="T39" s="13"/>
      <c r="Y39" s="32" t="s">
        <v>474</v>
      </c>
      <c r="Z39" s="30"/>
      <c r="AF39" s="30"/>
      <c r="AK39" s="53" t="str">
        <f t="shared" si="7"/>
        <v>l</v>
      </c>
    </row>
    <row r="40" spans="1:37" x14ac:dyDescent="0.2">
      <c r="A40" s="13"/>
      <c r="B40" s="13"/>
      <c r="F40" s="13"/>
      <c r="G40" s="19"/>
      <c r="K40" s="13"/>
      <c r="L40" s="13"/>
      <c r="O40" s="13"/>
      <c r="P40" s="13"/>
      <c r="Q40" s="19"/>
      <c r="T40" s="13"/>
      <c r="Y40" s="32" t="s">
        <v>475</v>
      </c>
      <c r="Z40" s="30"/>
      <c r="AF40" s="30"/>
      <c r="AK40" s="53" t="str">
        <f t="shared" si="7"/>
        <v>m</v>
      </c>
    </row>
    <row r="41" spans="1:37" x14ac:dyDescent="0.2">
      <c r="A41" s="13"/>
      <c r="B41" s="13"/>
      <c r="F41" s="13"/>
      <c r="G41" s="19"/>
      <c r="K41" s="13"/>
      <c r="L41" s="13"/>
      <c r="O41" s="13"/>
      <c r="P41" s="13"/>
      <c r="Q41" s="19"/>
      <c r="T41" s="13"/>
      <c r="Y41" s="32" t="s">
        <v>476</v>
      </c>
      <c r="Z41" s="30"/>
      <c r="AF41" s="30"/>
      <c r="AK41" s="53" t="str">
        <f t="shared" si="7"/>
        <v>n</v>
      </c>
    </row>
    <row r="42" spans="1:37" x14ac:dyDescent="0.2">
      <c r="A42" s="13"/>
      <c r="B42" s="13"/>
      <c r="F42" s="13"/>
      <c r="G42" s="19"/>
      <c r="K42" s="13"/>
      <c r="L42" s="13"/>
      <c r="O42" s="13"/>
      <c r="P42" s="13"/>
      <c r="Q42" s="19"/>
      <c r="T42" s="13"/>
      <c r="Y42" s="32" t="s">
        <v>477</v>
      </c>
      <c r="Z42" s="30"/>
      <c r="AF42" s="30"/>
      <c r="AK42" s="53" t="str">
        <f t="shared" si="7"/>
        <v>o</v>
      </c>
    </row>
    <row r="43" spans="1:37" x14ac:dyDescent="0.2">
      <c r="A43" s="13"/>
      <c r="B43" s="13"/>
      <c r="F43" s="13"/>
      <c r="G43" s="19"/>
      <c r="K43" s="13"/>
      <c r="L43" s="13"/>
      <c r="O43" s="13"/>
      <c r="P43" s="13"/>
      <c r="Q43" s="19"/>
      <c r="T43" s="13"/>
      <c r="Y43" s="32" t="s">
        <v>478</v>
      </c>
      <c r="Z43" s="30"/>
      <c r="AF43" s="30"/>
      <c r="AK43" s="53" t="str">
        <f t="shared" si="7"/>
        <v>p</v>
      </c>
    </row>
    <row r="44" spans="1:37" x14ac:dyDescent="0.2">
      <c r="A44" s="13"/>
      <c r="B44" s="13"/>
      <c r="F44" s="13"/>
      <c r="G44" s="19"/>
      <c r="K44" s="13"/>
      <c r="L44" s="13"/>
      <c r="O44" s="13"/>
      <c r="P44" s="13"/>
      <c r="Q44" s="19"/>
      <c r="T44" s="13"/>
      <c r="Y44" s="32" t="s">
        <v>479</v>
      </c>
      <c r="Z44" s="30"/>
      <c r="AF44" s="30"/>
      <c r="AK44" s="53" t="str">
        <f t="shared" si="7"/>
        <v>q</v>
      </c>
    </row>
    <row r="45" spans="1:37" x14ac:dyDescent="0.2">
      <c r="A45" s="13"/>
      <c r="B45" s="13"/>
      <c r="F45" s="13"/>
      <c r="G45" s="19"/>
      <c r="K45" s="13"/>
      <c r="L45" s="13"/>
      <c r="O45" s="13"/>
      <c r="P45" s="13"/>
      <c r="Q45" s="19"/>
      <c r="T45" s="13"/>
      <c r="Y45" s="32" t="s">
        <v>480</v>
      </c>
      <c r="Z45" s="30"/>
      <c r="AF45" s="30"/>
      <c r="AK45" s="53" t="str">
        <f t="shared" si="7"/>
        <v>r</v>
      </c>
    </row>
    <row r="46" spans="1:37" x14ac:dyDescent="0.2">
      <c r="A46" s="13"/>
      <c r="B46" s="13"/>
      <c r="F46" s="13"/>
      <c r="G46" s="19"/>
      <c r="K46" s="13"/>
      <c r="L46" s="13"/>
      <c r="O46" s="13"/>
      <c r="P46" s="13"/>
      <c r="Q46" s="19"/>
      <c r="T46" s="13"/>
      <c r="Y46" s="32" t="s">
        <v>481</v>
      </c>
      <c r="Z46" s="30"/>
      <c r="AF46" s="30"/>
      <c r="AK46" s="53" t="str">
        <f t="shared" si="7"/>
        <v>s</v>
      </c>
    </row>
    <row r="47" spans="1:37" x14ac:dyDescent="0.2">
      <c r="A47" s="13"/>
      <c r="B47" s="13"/>
      <c r="F47" s="13"/>
      <c r="G47" s="19"/>
      <c r="K47" s="13"/>
      <c r="L47" s="13"/>
      <c r="O47" s="13"/>
      <c r="P47" s="13"/>
      <c r="Q47" s="19"/>
      <c r="T47" s="13"/>
      <c r="Y47" s="32" t="s">
        <v>482</v>
      </c>
      <c r="Z47" s="30"/>
      <c r="AF47" s="30"/>
      <c r="AK47" s="53" t="str">
        <f t="shared" si="7"/>
        <v>t</v>
      </c>
    </row>
    <row r="48" spans="1:37" x14ac:dyDescent="0.2">
      <c r="A48" s="13"/>
      <c r="B48" s="13"/>
      <c r="F48" s="13"/>
      <c r="G48" s="19"/>
      <c r="K48" s="13"/>
      <c r="L48" s="13"/>
      <c r="O48" s="13"/>
      <c r="P48" s="13"/>
      <c r="Q48" s="19"/>
      <c r="T48" s="13"/>
      <c r="Y48" s="32" t="s">
        <v>483</v>
      </c>
      <c r="Z48" s="30"/>
      <c r="AF48" s="30"/>
      <c r="AK48" s="53" t="str">
        <f t="shared" si="7"/>
        <v>u</v>
      </c>
    </row>
    <row r="49" spans="1:37" x14ac:dyDescent="0.2">
      <c r="A49" s="13"/>
      <c r="B49" s="13"/>
      <c r="F49" s="13"/>
      <c r="G49" s="19"/>
      <c r="K49" s="13"/>
      <c r="L49" s="13"/>
      <c r="O49" s="13"/>
      <c r="P49" s="13"/>
      <c r="Q49" s="19"/>
      <c r="T49" s="13"/>
      <c r="Y49" s="32" t="s">
        <v>484</v>
      </c>
      <c r="Z49" s="30"/>
      <c r="AF49" s="30"/>
      <c r="AK49" s="53" t="str">
        <f t="shared" si="7"/>
        <v>v</v>
      </c>
    </row>
    <row r="50" spans="1:37" x14ac:dyDescent="0.2">
      <c r="A50" s="13"/>
      <c r="B50" s="13"/>
      <c r="F50" s="13"/>
      <c r="G50" s="19"/>
      <c r="K50" s="13"/>
      <c r="L50" s="13"/>
      <c r="O50" s="13"/>
      <c r="P50" s="13"/>
      <c r="Q50" s="19"/>
      <c r="T50" s="13"/>
      <c r="Y50" s="32" t="s">
        <v>485</v>
      </c>
      <c r="Z50" s="30"/>
      <c r="AF50" s="30"/>
    </row>
    <row r="51" spans="1:37" x14ac:dyDescent="0.2">
      <c r="A51" s="13"/>
      <c r="B51" s="13"/>
      <c r="F51" s="13"/>
      <c r="G51" s="19"/>
      <c r="K51" s="13"/>
      <c r="L51" s="13"/>
      <c r="O51" s="13"/>
      <c r="P51" s="13"/>
      <c r="Q51" s="19"/>
      <c r="T51" s="13"/>
      <c r="Y51" s="32" t="s">
        <v>486</v>
      </c>
      <c r="Z51" s="30"/>
      <c r="AF51" s="30"/>
    </row>
    <row r="52" spans="1:37" x14ac:dyDescent="0.2">
      <c r="A52" s="13"/>
      <c r="B52" s="13"/>
      <c r="F52" s="13"/>
      <c r="G52" s="19"/>
      <c r="K52" s="13"/>
      <c r="L52" s="13"/>
      <c r="O52" s="13"/>
      <c r="P52" s="13"/>
      <c r="Q52" s="19"/>
      <c r="T52" s="13"/>
      <c r="Y52" s="32" t="s">
        <v>487</v>
      </c>
      <c r="Z52" s="30"/>
      <c r="AF52" s="30"/>
    </row>
    <row r="53" spans="1:37" x14ac:dyDescent="0.2">
      <c r="A53" s="13"/>
      <c r="B53" s="13"/>
      <c r="F53" s="13"/>
      <c r="G53" s="19"/>
      <c r="K53" s="13"/>
      <c r="L53" s="13"/>
      <c r="O53" s="13"/>
      <c r="P53" s="13"/>
      <c r="Q53" s="19"/>
      <c r="T53" s="13"/>
      <c r="Y53" s="32" t="s">
        <v>488</v>
      </c>
      <c r="Z53" s="30"/>
      <c r="AF53" s="30"/>
    </row>
    <row r="54" spans="1:37" x14ac:dyDescent="0.2">
      <c r="A54" s="13"/>
      <c r="B54" s="13"/>
      <c r="F54" s="13"/>
      <c r="G54" s="19"/>
      <c r="K54" s="13"/>
      <c r="L54" s="13"/>
      <c r="O54" s="13"/>
      <c r="P54" s="20"/>
      <c r="Q54" s="19"/>
      <c r="T54" s="13"/>
      <c r="Y54" s="32" t="s">
        <v>489</v>
      </c>
      <c r="Z54" s="30"/>
      <c r="AF54" s="30"/>
    </row>
    <row r="55" spans="1:37" x14ac:dyDescent="0.2">
      <c r="A55" s="13"/>
      <c r="B55" s="13"/>
      <c r="F55" s="13"/>
      <c r="G55" s="19"/>
      <c r="K55" s="13"/>
      <c r="L55" s="13"/>
      <c r="O55" s="13"/>
      <c r="P55" s="13"/>
      <c r="Q55" s="19"/>
      <c r="T55" s="13"/>
      <c r="Y55" s="32" t="s">
        <v>490</v>
      </c>
      <c r="Z55" s="30"/>
      <c r="AF55" s="30"/>
    </row>
    <row r="56" spans="1:37" x14ac:dyDescent="0.2">
      <c r="A56" s="13"/>
      <c r="B56" s="13"/>
      <c r="F56" s="13"/>
      <c r="G56" s="19"/>
      <c r="K56" s="13"/>
      <c r="L56" s="13"/>
      <c r="O56" s="13"/>
      <c r="P56" s="13"/>
      <c r="Q56" s="19"/>
      <c r="T56" s="13"/>
      <c r="Y56" s="32" t="s">
        <v>491</v>
      </c>
      <c r="Z56" s="30"/>
      <c r="AF56" s="30"/>
    </row>
    <row r="57" spans="1:37" x14ac:dyDescent="0.2">
      <c r="A57" s="13"/>
      <c r="B57" s="13"/>
      <c r="F57" s="13"/>
      <c r="G57" s="19"/>
      <c r="K57" s="13"/>
      <c r="L57" s="13"/>
      <c r="O57" s="13"/>
      <c r="P57" s="13"/>
      <c r="Q57" s="19"/>
      <c r="T57" s="13"/>
      <c r="Y57" s="32" t="s">
        <v>492</v>
      </c>
      <c r="Z57" s="30"/>
      <c r="AF57" s="30"/>
    </row>
    <row r="58" spans="1:37" x14ac:dyDescent="0.2">
      <c r="A58" s="13"/>
      <c r="B58" s="13"/>
      <c r="F58" s="13"/>
      <c r="G58" s="19"/>
      <c r="K58" s="13"/>
      <c r="L58" s="13"/>
      <c r="O58" s="13"/>
      <c r="P58" s="13"/>
      <c r="Q58" s="19"/>
      <c r="T58" s="13"/>
      <c r="Y58" s="32" t="s">
        <v>493</v>
      </c>
      <c r="Z58" s="30"/>
      <c r="AF58" s="30"/>
    </row>
    <row r="59" spans="1:37" x14ac:dyDescent="0.2">
      <c r="A59" s="13"/>
      <c r="B59" s="13"/>
      <c r="F59" s="13"/>
      <c r="G59" s="19"/>
      <c r="K59" s="13"/>
      <c r="L59" s="13"/>
      <c r="O59" s="13"/>
      <c r="P59" s="13"/>
      <c r="Q59" s="19"/>
      <c r="T59" s="13"/>
      <c r="Y59" s="32" t="s">
        <v>494</v>
      </c>
      <c r="Z59" s="30"/>
      <c r="AF59" s="30"/>
    </row>
    <row r="60" spans="1:37" x14ac:dyDescent="0.2">
      <c r="A60" s="13"/>
      <c r="B60" s="13"/>
      <c r="F60" s="13"/>
      <c r="G60" s="19"/>
      <c r="K60" s="13"/>
      <c r="L60" s="13"/>
      <c r="O60" s="13"/>
      <c r="P60" s="13"/>
      <c r="Q60" s="19"/>
      <c r="T60" s="13"/>
      <c r="Y60" s="32" t="s">
        <v>495</v>
      </c>
      <c r="Z60" s="30"/>
      <c r="AF60" s="30"/>
    </row>
    <row r="61" spans="1:37" x14ac:dyDescent="0.2">
      <c r="A61" s="13"/>
      <c r="B61" s="13"/>
      <c r="F61" s="13"/>
      <c r="G61" s="19"/>
      <c r="K61" s="13"/>
      <c r="L61" s="13"/>
      <c r="O61" s="13"/>
      <c r="P61" s="13"/>
      <c r="Q61" s="19"/>
      <c r="T61" s="13"/>
      <c r="Y61" s="32" t="s">
        <v>496</v>
      </c>
      <c r="Z61" s="30"/>
      <c r="AF61" s="30"/>
    </row>
    <row r="62" spans="1:37" x14ac:dyDescent="0.2">
      <c r="A62" s="13"/>
      <c r="B62" s="13"/>
      <c r="F62" s="13"/>
      <c r="G62" s="19"/>
      <c r="K62" s="13"/>
      <c r="L62" s="13"/>
      <c r="O62" s="13"/>
      <c r="P62" s="13"/>
      <c r="Q62" s="19"/>
      <c r="T62" s="13"/>
      <c r="Y62" s="32" t="s">
        <v>497</v>
      </c>
      <c r="Z62" s="30"/>
      <c r="AF62" s="30"/>
    </row>
    <row r="63" spans="1:37" x14ac:dyDescent="0.2">
      <c r="A63" s="13"/>
      <c r="B63" s="13"/>
      <c r="F63" s="13"/>
      <c r="G63" s="19"/>
      <c r="K63" s="13"/>
      <c r="L63" s="13"/>
      <c r="O63" s="13"/>
      <c r="P63" s="13"/>
      <c r="Q63" s="19"/>
      <c r="T63" s="13"/>
      <c r="Y63" s="32" t="s">
        <v>498</v>
      </c>
      <c r="Z63" s="30"/>
      <c r="AF63" s="30"/>
    </row>
    <row r="64" spans="1:37" x14ac:dyDescent="0.2">
      <c r="A64" s="13"/>
      <c r="B64" s="13"/>
      <c r="F64" s="13"/>
      <c r="G64" s="19"/>
      <c r="K64" s="13"/>
      <c r="L64" s="13"/>
      <c r="O64" s="13"/>
      <c r="P64" s="13"/>
      <c r="Q64" s="19"/>
      <c r="T64" s="13"/>
      <c r="Y64" s="32" t="s">
        <v>499</v>
      </c>
      <c r="Z64" s="30"/>
      <c r="AF64" s="30"/>
    </row>
    <row r="65" spans="1:32" x14ac:dyDescent="0.2">
      <c r="A65" s="13"/>
      <c r="B65" s="13"/>
      <c r="F65" s="13"/>
      <c r="G65" s="19"/>
      <c r="K65" s="13"/>
      <c r="L65" s="13"/>
      <c r="O65" s="13"/>
      <c r="P65" s="13"/>
      <c r="Q65" s="19"/>
      <c r="T65" s="13"/>
      <c r="Y65" s="32" t="s">
        <v>500</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501</v>
      </c>
      <c r="Z67" s="30"/>
      <c r="AF67" s="30"/>
    </row>
    <row r="68" spans="1:32" x14ac:dyDescent="0.2">
      <c r="A68" s="13"/>
      <c r="B68" s="13"/>
      <c r="F68" s="13"/>
      <c r="G68" s="19"/>
      <c r="K68" s="13"/>
      <c r="L68" s="13"/>
      <c r="O68" s="13"/>
      <c r="P68" s="13"/>
      <c r="Q68" s="19"/>
      <c r="T68" s="13"/>
      <c r="Y68" s="32" t="s">
        <v>502</v>
      </c>
      <c r="Z68" s="30"/>
      <c r="AF68" s="30"/>
    </row>
    <row r="69" spans="1:32" x14ac:dyDescent="0.2">
      <c r="A69" s="13"/>
      <c r="B69" s="13"/>
      <c r="F69" s="13"/>
      <c r="G69" s="19"/>
      <c r="K69" s="13"/>
      <c r="L69" s="13"/>
      <c r="O69" s="13"/>
      <c r="P69" s="13"/>
      <c r="Q69" s="19"/>
      <c r="T69" s="13"/>
      <c r="Y69" s="32" t="s">
        <v>503</v>
      </c>
      <c r="Z69" s="30"/>
      <c r="AF69" s="30"/>
    </row>
    <row r="70" spans="1:32" x14ac:dyDescent="0.2">
      <c r="A70" s="13"/>
      <c r="B70" s="13"/>
      <c r="Y70" s="32" t="s">
        <v>504</v>
      </c>
    </row>
    <row r="71" spans="1:32" x14ac:dyDescent="0.2">
      <c r="Y71" s="32" t="s">
        <v>505</v>
      </c>
    </row>
    <row r="72" spans="1:32" x14ac:dyDescent="0.2">
      <c r="Y72" s="32" t="s">
        <v>506</v>
      </c>
    </row>
    <row r="73" spans="1:32" x14ac:dyDescent="0.2">
      <c r="Y73" s="32" t="s">
        <v>507</v>
      </c>
    </row>
    <row r="74" spans="1:32" x14ac:dyDescent="0.2">
      <c r="Y74" s="32" t="s">
        <v>508</v>
      </c>
    </row>
    <row r="75" spans="1:32" x14ac:dyDescent="0.2">
      <c r="Y75" s="32" t="s">
        <v>509</v>
      </c>
    </row>
    <row r="76" spans="1:32" x14ac:dyDescent="0.2">
      <c r="Y76" s="32" t="s">
        <v>510</v>
      </c>
    </row>
    <row r="77" spans="1:32" x14ac:dyDescent="0.2">
      <c r="Y77" s="32" t="s">
        <v>511</v>
      </c>
    </row>
    <row r="78" spans="1:32" x14ac:dyDescent="0.2">
      <c r="Y78" s="32" t="s">
        <v>512</v>
      </c>
    </row>
    <row r="79" spans="1:32" x14ac:dyDescent="0.2">
      <c r="Y79" s="32" t="s">
        <v>513</v>
      </c>
    </row>
    <row r="80" spans="1:32" x14ac:dyDescent="0.2">
      <c r="Y80" s="32" t="s">
        <v>514</v>
      </c>
    </row>
    <row r="81" spans="25:25" x14ac:dyDescent="0.2">
      <c r="Y81" s="32" t="s">
        <v>515</v>
      </c>
    </row>
    <row r="82" spans="25:25" x14ac:dyDescent="0.2">
      <c r="Y82" s="32" t="s">
        <v>516</v>
      </c>
    </row>
    <row r="83" spans="25:25" x14ac:dyDescent="0.2">
      <c r="Y83" s="32" t="s">
        <v>517</v>
      </c>
    </row>
    <row r="84" spans="25:25" x14ac:dyDescent="0.2">
      <c r="Y84" s="32" t="s">
        <v>518</v>
      </c>
    </row>
    <row r="85" spans="25:25" x14ac:dyDescent="0.2">
      <c r="Y85" s="32" t="s">
        <v>519</v>
      </c>
    </row>
    <row r="86" spans="25:25" x14ac:dyDescent="0.2">
      <c r="Y86" s="32" t="s">
        <v>520</v>
      </c>
    </row>
    <row r="87" spans="25:25" x14ac:dyDescent="0.2">
      <c r="Y87" s="32" t="s">
        <v>521</v>
      </c>
    </row>
    <row r="88" spans="25:25" x14ac:dyDescent="0.2">
      <c r="Y88" s="32" t="s">
        <v>522</v>
      </c>
    </row>
    <row r="89" spans="25:25" x14ac:dyDescent="0.2">
      <c r="Y89" s="32" t="s">
        <v>523</v>
      </c>
    </row>
    <row r="90" spans="25:25" x14ac:dyDescent="0.2">
      <c r="Y90" s="32" t="s">
        <v>524</v>
      </c>
    </row>
    <row r="91" spans="25:25" x14ac:dyDescent="0.2">
      <c r="Y91" s="32" t="s">
        <v>525</v>
      </c>
    </row>
    <row r="92" spans="25:25" x14ac:dyDescent="0.2">
      <c r="Y92" s="32" t="s">
        <v>526</v>
      </c>
    </row>
    <row r="93" spans="25:25" x14ac:dyDescent="0.2">
      <c r="Y93" s="32" t="s">
        <v>527</v>
      </c>
    </row>
    <row r="94" spans="25:25" x14ac:dyDescent="0.2">
      <c r="Y94" s="32" t="s">
        <v>528</v>
      </c>
    </row>
    <row r="95" spans="25:25" x14ac:dyDescent="0.2">
      <c r="Y95" s="32" t="s">
        <v>529</v>
      </c>
    </row>
    <row r="96" spans="25:25" x14ac:dyDescent="0.2">
      <c r="Y96" s="32" t="s">
        <v>421</v>
      </c>
    </row>
    <row r="97" spans="25:25" x14ac:dyDescent="0.2">
      <c r="Y97" s="32" t="s">
        <v>530</v>
      </c>
    </row>
    <row r="98" spans="25:25" x14ac:dyDescent="0.2">
      <c r="Y98" s="32" t="s">
        <v>531</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36328125" style="35" customWidth="1"/>
    <col min="51" max="57" width="2.36328125" style="35" customWidth="1"/>
    <col min="58" max="61" width="9" style="35"/>
    <col min="62" max="62" width="27.81640625" style="35" customWidth="1"/>
    <col min="63" max="63" width="12.3632812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7"/>
      <c r="AA2" s="418"/>
      <c r="AB2" s="1012" t="s">
        <v>11</v>
      </c>
      <c r="AC2" s="1013"/>
      <c r="AD2" s="1014"/>
      <c r="AE2" s="380" t="s">
        <v>396</v>
      </c>
      <c r="AF2" s="380"/>
      <c r="AG2" s="380"/>
      <c r="AH2" s="380"/>
      <c r="AI2" s="380" t="s">
        <v>394</v>
      </c>
      <c r="AJ2" s="380"/>
      <c r="AK2" s="380"/>
      <c r="AL2" s="380"/>
      <c r="AM2" s="380" t="s">
        <v>423</v>
      </c>
      <c r="AN2" s="380"/>
      <c r="AO2" s="380"/>
      <c r="AP2" s="373"/>
      <c r="AQ2" s="180" t="s">
        <v>235</v>
      </c>
      <c r="AR2" s="173"/>
      <c r="AS2" s="173"/>
      <c r="AT2" s="174"/>
      <c r="AU2" s="378" t="s">
        <v>134</v>
      </c>
      <c r="AV2" s="378"/>
      <c r="AW2" s="378"/>
      <c r="AX2" s="379"/>
    </row>
    <row r="3" spans="1:50" ht="18.75" customHeight="1" x14ac:dyDescent="0.2">
      <c r="A3" s="513"/>
      <c r="B3" s="514"/>
      <c r="C3" s="514"/>
      <c r="D3" s="514"/>
      <c r="E3" s="514"/>
      <c r="F3" s="515"/>
      <c r="G3" s="568"/>
      <c r="H3" s="384"/>
      <c r="I3" s="384"/>
      <c r="J3" s="384"/>
      <c r="K3" s="384"/>
      <c r="L3" s="384"/>
      <c r="M3" s="384"/>
      <c r="N3" s="384"/>
      <c r="O3" s="569"/>
      <c r="P3" s="581"/>
      <c r="Q3" s="384"/>
      <c r="R3" s="384"/>
      <c r="S3" s="384"/>
      <c r="T3" s="384"/>
      <c r="U3" s="384"/>
      <c r="V3" s="384"/>
      <c r="W3" s="384"/>
      <c r="X3" s="569"/>
      <c r="Y3" s="1009"/>
      <c r="Z3" s="1010"/>
      <c r="AA3" s="1011"/>
      <c r="AB3" s="1015"/>
      <c r="AC3" s="1016"/>
      <c r="AD3" s="1017"/>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2">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2">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2">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2">
      <c r="A7" s="901" t="s">
        <v>384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2">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7"/>
      <c r="AA9" s="418"/>
      <c r="AB9" s="1012" t="s">
        <v>11</v>
      </c>
      <c r="AC9" s="1013"/>
      <c r="AD9" s="1014"/>
      <c r="AE9" s="380" t="s">
        <v>396</v>
      </c>
      <c r="AF9" s="380"/>
      <c r="AG9" s="380"/>
      <c r="AH9" s="380"/>
      <c r="AI9" s="380" t="s">
        <v>394</v>
      </c>
      <c r="AJ9" s="380"/>
      <c r="AK9" s="380"/>
      <c r="AL9" s="380"/>
      <c r="AM9" s="380" t="s">
        <v>423</v>
      </c>
      <c r="AN9" s="380"/>
      <c r="AO9" s="380"/>
      <c r="AP9" s="373"/>
      <c r="AQ9" s="180" t="s">
        <v>235</v>
      </c>
      <c r="AR9" s="173"/>
      <c r="AS9" s="173"/>
      <c r="AT9" s="174"/>
      <c r="AU9" s="378" t="s">
        <v>134</v>
      </c>
      <c r="AV9" s="378"/>
      <c r="AW9" s="378"/>
      <c r="AX9" s="379"/>
    </row>
    <row r="10" spans="1:50" ht="18.75" customHeight="1" x14ac:dyDescent="0.2">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09"/>
      <c r="Z10" s="1010"/>
      <c r="AA10" s="1011"/>
      <c r="AB10" s="1015"/>
      <c r="AC10" s="1016"/>
      <c r="AD10" s="1017"/>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2">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2">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2">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2">
      <c r="A14" s="901" t="s">
        <v>384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2">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7"/>
      <c r="AA16" s="418"/>
      <c r="AB16" s="1012" t="s">
        <v>11</v>
      </c>
      <c r="AC16" s="1013"/>
      <c r="AD16" s="1014"/>
      <c r="AE16" s="380" t="s">
        <v>396</v>
      </c>
      <c r="AF16" s="380"/>
      <c r="AG16" s="380"/>
      <c r="AH16" s="380"/>
      <c r="AI16" s="380" t="s">
        <v>394</v>
      </c>
      <c r="AJ16" s="380"/>
      <c r="AK16" s="380"/>
      <c r="AL16" s="380"/>
      <c r="AM16" s="380" t="s">
        <v>423</v>
      </c>
      <c r="AN16" s="380"/>
      <c r="AO16" s="380"/>
      <c r="AP16" s="373"/>
      <c r="AQ16" s="180" t="s">
        <v>235</v>
      </c>
      <c r="AR16" s="173"/>
      <c r="AS16" s="173"/>
      <c r="AT16" s="174"/>
      <c r="AU16" s="378" t="s">
        <v>134</v>
      </c>
      <c r="AV16" s="378"/>
      <c r="AW16" s="378"/>
      <c r="AX16" s="379"/>
    </row>
    <row r="17" spans="1:50" ht="18.75" customHeight="1" x14ac:dyDescent="0.2">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09"/>
      <c r="Z17" s="1010"/>
      <c r="AA17" s="1011"/>
      <c r="AB17" s="1015"/>
      <c r="AC17" s="1016"/>
      <c r="AD17" s="1017"/>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2">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2">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2">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2">
      <c r="A21" s="901" t="s">
        <v>384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2">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7"/>
      <c r="AA23" s="418"/>
      <c r="AB23" s="1012" t="s">
        <v>11</v>
      </c>
      <c r="AC23" s="1013"/>
      <c r="AD23" s="1014"/>
      <c r="AE23" s="380" t="s">
        <v>396</v>
      </c>
      <c r="AF23" s="380"/>
      <c r="AG23" s="380"/>
      <c r="AH23" s="380"/>
      <c r="AI23" s="380" t="s">
        <v>394</v>
      </c>
      <c r="AJ23" s="380"/>
      <c r="AK23" s="380"/>
      <c r="AL23" s="380"/>
      <c r="AM23" s="380" t="s">
        <v>423</v>
      </c>
      <c r="AN23" s="380"/>
      <c r="AO23" s="380"/>
      <c r="AP23" s="373"/>
      <c r="AQ23" s="180" t="s">
        <v>235</v>
      </c>
      <c r="AR23" s="173"/>
      <c r="AS23" s="173"/>
      <c r="AT23" s="174"/>
      <c r="AU23" s="378" t="s">
        <v>134</v>
      </c>
      <c r="AV23" s="378"/>
      <c r="AW23" s="378"/>
      <c r="AX23" s="379"/>
    </row>
    <row r="24" spans="1:50" ht="18.75" customHeight="1" x14ac:dyDescent="0.2">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09"/>
      <c r="Z24" s="1010"/>
      <c r="AA24" s="1011"/>
      <c r="AB24" s="1015"/>
      <c r="AC24" s="1016"/>
      <c r="AD24" s="1017"/>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2">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2">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2">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2">
      <c r="A28" s="901" t="s">
        <v>384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2">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7"/>
      <c r="AA30" s="418"/>
      <c r="AB30" s="1012" t="s">
        <v>11</v>
      </c>
      <c r="AC30" s="1013"/>
      <c r="AD30" s="1014"/>
      <c r="AE30" s="380" t="s">
        <v>396</v>
      </c>
      <c r="AF30" s="380"/>
      <c r="AG30" s="380"/>
      <c r="AH30" s="380"/>
      <c r="AI30" s="380" t="s">
        <v>394</v>
      </c>
      <c r="AJ30" s="380"/>
      <c r="AK30" s="380"/>
      <c r="AL30" s="380"/>
      <c r="AM30" s="380" t="s">
        <v>423</v>
      </c>
      <c r="AN30" s="380"/>
      <c r="AO30" s="380"/>
      <c r="AP30" s="373"/>
      <c r="AQ30" s="180" t="s">
        <v>235</v>
      </c>
      <c r="AR30" s="173"/>
      <c r="AS30" s="173"/>
      <c r="AT30" s="174"/>
      <c r="AU30" s="378" t="s">
        <v>134</v>
      </c>
      <c r="AV30" s="378"/>
      <c r="AW30" s="378"/>
      <c r="AX30" s="379"/>
    </row>
    <row r="31" spans="1:50" ht="18.75" customHeight="1" x14ac:dyDescent="0.2">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09"/>
      <c r="Z31" s="1010"/>
      <c r="AA31" s="1011"/>
      <c r="AB31" s="1015"/>
      <c r="AC31" s="1016"/>
      <c r="AD31" s="1017"/>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2">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2">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2">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2">
      <c r="A35" s="901" t="s">
        <v>384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2">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7"/>
      <c r="AA37" s="418"/>
      <c r="AB37" s="1012" t="s">
        <v>11</v>
      </c>
      <c r="AC37" s="1013"/>
      <c r="AD37" s="1014"/>
      <c r="AE37" s="380" t="s">
        <v>396</v>
      </c>
      <c r="AF37" s="380"/>
      <c r="AG37" s="380"/>
      <c r="AH37" s="380"/>
      <c r="AI37" s="380" t="s">
        <v>394</v>
      </c>
      <c r="AJ37" s="380"/>
      <c r="AK37" s="380"/>
      <c r="AL37" s="380"/>
      <c r="AM37" s="380" t="s">
        <v>423</v>
      </c>
      <c r="AN37" s="380"/>
      <c r="AO37" s="380"/>
      <c r="AP37" s="373"/>
      <c r="AQ37" s="180" t="s">
        <v>235</v>
      </c>
      <c r="AR37" s="173"/>
      <c r="AS37" s="173"/>
      <c r="AT37" s="174"/>
      <c r="AU37" s="378" t="s">
        <v>134</v>
      </c>
      <c r="AV37" s="378"/>
      <c r="AW37" s="378"/>
      <c r="AX37" s="379"/>
    </row>
    <row r="38" spans="1:50" ht="18.75" customHeight="1" x14ac:dyDescent="0.2">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09"/>
      <c r="Z38" s="1010"/>
      <c r="AA38" s="1011"/>
      <c r="AB38" s="1015"/>
      <c r="AC38" s="1016"/>
      <c r="AD38" s="1017"/>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2">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2">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2">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2">
      <c r="A42" s="901" t="s">
        <v>384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2">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7"/>
      <c r="AA44" s="418"/>
      <c r="AB44" s="1012" t="s">
        <v>11</v>
      </c>
      <c r="AC44" s="1013"/>
      <c r="AD44" s="1014"/>
      <c r="AE44" s="380" t="s">
        <v>396</v>
      </c>
      <c r="AF44" s="380"/>
      <c r="AG44" s="380"/>
      <c r="AH44" s="380"/>
      <c r="AI44" s="380" t="s">
        <v>394</v>
      </c>
      <c r="AJ44" s="380"/>
      <c r="AK44" s="380"/>
      <c r="AL44" s="380"/>
      <c r="AM44" s="380" t="s">
        <v>423</v>
      </c>
      <c r="AN44" s="380"/>
      <c r="AO44" s="380"/>
      <c r="AP44" s="373"/>
      <c r="AQ44" s="180" t="s">
        <v>235</v>
      </c>
      <c r="AR44" s="173"/>
      <c r="AS44" s="173"/>
      <c r="AT44" s="174"/>
      <c r="AU44" s="378" t="s">
        <v>134</v>
      </c>
      <c r="AV44" s="378"/>
      <c r="AW44" s="378"/>
      <c r="AX44" s="379"/>
    </row>
    <row r="45" spans="1:50" ht="18.75" customHeight="1" x14ac:dyDescent="0.2">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09"/>
      <c r="Z45" s="1010"/>
      <c r="AA45" s="1011"/>
      <c r="AB45" s="1015"/>
      <c r="AC45" s="1016"/>
      <c r="AD45" s="1017"/>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2">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2">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2">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2">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2">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7"/>
      <c r="AA51" s="418"/>
      <c r="AB51" s="373" t="s">
        <v>11</v>
      </c>
      <c r="AC51" s="1013"/>
      <c r="AD51" s="1014"/>
      <c r="AE51" s="380" t="s">
        <v>396</v>
      </c>
      <c r="AF51" s="380"/>
      <c r="AG51" s="380"/>
      <c r="AH51" s="380"/>
      <c r="AI51" s="380" t="s">
        <v>394</v>
      </c>
      <c r="AJ51" s="380"/>
      <c r="AK51" s="380"/>
      <c r="AL51" s="380"/>
      <c r="AM51" s="380" t="s">
        <v>423</v>
      </c>
      <c r="AN51" s="380"/>
      <c r="AO51" s="380"/>
      <c r="AP51" s="373"/>
      <c r="AQ51" s="180" t="s">
        <v>235</v>
      </c>
      <c r="AR51" s="173"/>
      <c r="AS51" s="173"/>
      <c r="AT51" s="174"/>
      <c r="AU51" s="378" t="s">
        <v>134</v>
      </c>
      <c r="AV51" s="378"/>
      <c r="AW51" s="378"/>
      <c r="AX51" s="379"/>
    </row>
    <row r="52" spans="1:50" ht="18.75" customHeight="1" x14ac:dyDescent="0.2">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09"/>
      <c r="Z52" s="1010"/>
      <c r="AA52" s="1011"/>
      <c r="AB52" s="1015"/>
      <c r="AC52" s="1016"/>
      <c r="AD52" s="1017"/>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2">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2">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2">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2">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2">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7"/>
      <c r="AA58" s="418"/>
      <c r="AB58" s="1012" t="s">
        <v>11</v>
      </c>
      <c r="AC58" s="1013"/>
      <c r="AD58" s="1014"/>
      <c r="AE58" s="380" t="s">
        <v>396</v>
      </c>
      <c r="AF58" s="380"/>
      <c r="AG58" s="380"/>
      <c r="AH58" s="380"/>
      <c r="AI58" s="380" t="s">
        <v>394</v>
      </c>
      <c r="AJ58" s="380"/>
      <c r="AK58" s="380"/>
      <c r="AL58" s="380"/>
      <c r="AM58" s="380" t="s">
        <v>423</v>
      </c>
      <c r="AN58" s="380"/>
      <c r="AO58" s="380"/>
      <c r="AP58" s="373"/>
      <c r="AQ58" s="180" t="s">
        <v>235</v>
      </c>
      <c r="AR58" s="173"/>
      <c r="AS58" s="173"/>
      <c r="AT58" s="174"/>
      <c r="AU58" s="378" t="s">
        <v>134</v>
      </c>
      <c r="AV58" s="378"/>
      <c r="AW58" s="378"/>
      <c r="AX58" s="379"/>
    </row>
    <row r="59" spans="1:50" ht="18.75" customHeight="1" x14ac:dyDescent="0.2">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09"/>
      <c r="Z59" s="1010"/>
      <c r="AA59" s="1011"/>
      <c r="AB59" s="1015"/>
      <c r="AC59" s="1016"/>
      <c r="AD59" s="1017"/>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2">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2">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2">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2">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2">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7"/>
      <c r="AA65" s="418"/>
      <c r="AB65" s="1012" t="s">
        <v>11</v>
      </c>
      <c r="AC65" s="1013"/>
      <c r="AD65" s="1014"/>
      <c r="AE65" s="380" t="s">
        <v>396</v>
      </c>
      <c r="AF65" s="380"/>
      <c r="AG65" s="380"/>
      <c r="AH65" s="380"/>
      <c r="AI65" s="380" t="s">
        <v>394</v>
      </c>
      <c r="AJ65" s="380"/>
      <c r="AK65" s="380"/>
      <c r="AL65" s="380"/>
      <c r="AM65" s="380" t="s">
        <v>423</v>
      </c>
      <c r="AN65" s="380"/>
      <c r="AO65" s="380"/>
      <c r="AP65" s="373"/>
      <c r="AQ65" s="180" t="s">
        <v>235</v>
      </c>
      <c r="AR65" s="173"/>
      <c r="AS65" s="173"/>
      <c r="AT65" s="174"/>
      <c r="AU65" s="378" t="s">
        <v>134</v>
      </c>
      <c r="AV65" s="378"/>
      <c r="AW65" s="378"/>
      <c r="AX65" s="379"/>
    </row>
    <row r="66" spans="1:50" ht="18.75" customHeight="1" x14ac:dyDescent="0.2">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09"/>
      <c r="Z66" s="1010"/>
      <c r="AA66" s="1011"/>
      <c r="AB66" s="1015"/>
      <c r="AC66" s="1016"/>
      <c r="AD66" s="1017"/>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2">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2">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2">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2">
      <c r="A70" s="901" t="s">
        <v>384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 x14ac:dyDescent="0.2"/>
  <cols>
    <col min="1" max="49" width="2.6328125" style="35" customWidth="1"/>
    <col min="50" max="50" width="4.36328125" style="35" customWidth="1"/>
    <col min="51" max="57" width="2.36328125" style="35" customWidth="1"/>
    <col min="58" max="61" width="9" style="35"/>
    <col min="62" max="62" width="27.81640625" style="35" customWidth="1"/>
    <col min="63" max="63" width="12.363281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7" t="s">
        <v>28</v>
      </c>
      <c r="B2" s="1038"/>
      <c r="C2" s="1038"/>
      <c r="D2" s="1038"/>
      <c r="E2" s="1038"/>
      <c r="F2" s="1039"/>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2">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2">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2">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2">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2">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2">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2">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2">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5">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2">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2">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2">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2">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2">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2">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2">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2">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2">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5">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2">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2">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2">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2">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2">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2">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2">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2">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2">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5">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2">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2">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2">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2">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2">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2">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2">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2">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2">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5"/>
    <row r="55" spans="1:50" ht="30" customHeight="1" x14ac:dyDescent="0.2">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2">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2">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2">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2">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2">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2">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2">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2">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5">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2">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2">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2">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2">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2">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2">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2">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2">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2">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5">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2">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2">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2">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2">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2">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2">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2">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2">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2">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5">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2">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2">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2">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2">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2">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2">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2">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2">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2">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5"/>
    <row r="108" spans="1:50" ht="30" customHeight="1" x14ac:dyDescent="0.2">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2">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2">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2">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2">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2">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2">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2">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2">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5">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2">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2">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2">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2">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2">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2">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2">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2">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2">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5">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2">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2">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2">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2">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2">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2">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2">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2">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2">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5">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2">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2">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2">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2">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2">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2">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2">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2">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2">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5"/>
    <row r="161" spans="1:50" ht="30" customHeight="1" x14ac:dyDescent="0.2">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2">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2">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2">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2">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2">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2">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2">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2">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5">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2">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2">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2">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2">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2">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2">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2">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2">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2">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5">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2">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2">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2">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2">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2">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2">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2">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2">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2">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5">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2">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2">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2">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2">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2">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2">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2">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2">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2">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5"/>
    <row r="214" spans="1:50" ht="30" customHeight="1" x14ac:dyDescent="0.2">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2">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2">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2">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2">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2">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2">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2">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2">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5">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2">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2">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2">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2">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2">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2">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2">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2">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2">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5">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2">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2">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2">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2">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2">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2">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2">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2">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2">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5">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2">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2">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2">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2">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2">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2">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2">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2">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2">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36328125" style="73" customWidth="1"/>
    <col min="51" max="57" width="2.36328125" style="35" customWidth="1"/>
    <col min="58" max="61" width="9" style="35"/>
    <col min="62" max="62" width="27.81640625" style="35" customWidth="1"/>
    <col min="63" max="63" width="12.363281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2">
      <c r="A4" s="1060">
        <v>1</v>
      </c>
      <c r="B4" s="106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2">
      <c r="A5" s="1060">
        <v>2</v>
      </c>
      <c r="B5" s="106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2">
      <c r="A6" s="1060">
        <v>3</v>
      </c>
      <c r="B6" s="106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2">
      <c r="A7" s="1060">
        <v>4</v>
      </c>
      <c r="B7" s="106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2">
      <c r="A8" s="1060">
        <v>5</v>
      </c>
      <c r="B8" s="106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2">
      <c r="A9" s="1060">
        <v>6</v>
      </c>
      <c r="B9" s="106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2">
      <c r="A10" s="1060">
        <v>7</v>
      </c>
      <c r="B10" s="106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2">
      <c r="A11" s="1060">
        <v>8</v>
      </c>
      <c r="B11" s="106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2">
      <c r="A12" s="1060">
        <v>9</v>
      </c>
      <c r="B12" s="106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2">
      <c r="A13" s="1060">
        <v>10</v>
      </c>
      <c r="B13" s="106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2">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2">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2">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2">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2">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2">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2">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2">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2">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2">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2">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2">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2">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2">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2">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2">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2">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2">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2">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2">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2">
      <c r="A37" s="1060">
        <v>1</v>
      </c>
      <c r="B37" s="106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2">
      <c r="A38" s="1060">
        <v>2</v>
      </c>
      <c r="B38" s="106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2">
      <c r="A39" s="1060">
        <v>3</v>
      </c>
      <c r="B39" s="106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2">
      <c r="A40" s="1060">
        <v>4</v>
      </c>
      <c r="B40" s="106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2">
      <c r="A41" s="1060">
        <v>5</v>
      </c>
      <c r="B41" s="106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2">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2">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2">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2">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2">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2">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2">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2">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2">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2">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2">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2">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2">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2">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2">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2">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2">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2">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2">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2">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2">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2">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2">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2">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2">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2">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2">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2">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2">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2">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2">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2">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2">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2">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2">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2">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2">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2">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2">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2">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2">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2">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2">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2">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2">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2">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2">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2">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2">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2">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2">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2">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2">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2">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2">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2">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2">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2">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2">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2">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2">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2">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2">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2">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2">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2">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2">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2">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2">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2">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2">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2">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2">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2">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2">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2">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2">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2">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2">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2">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2">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2">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2">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2">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2">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2">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2">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2">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2">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2">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2">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2">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2">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2">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2">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2">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2">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2">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2">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2">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2">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2">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2">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2">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2">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2">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2">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2">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2">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2">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2">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2">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2">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2">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2">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2">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2">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2">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2">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2">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2">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2">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2">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2">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2">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2">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2">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2">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2">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2">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2">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2">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2">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2">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2">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2">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2">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2">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2">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2">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2">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2">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2">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2">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2">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2">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2">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2">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2">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2">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2">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2">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2">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2">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2">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2">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2">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2">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2">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2">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2">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2">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2">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2">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2">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2">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2">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2">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2">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2">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2">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2">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2">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2">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2">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2">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2">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2">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2">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2">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2">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2">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2">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2">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2">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2">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2">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2">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2">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2">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2">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2">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2">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2">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2">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2">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2">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2">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2">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2">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2">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2">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2">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2">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2">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2">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2">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2">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2">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2">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2">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2">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2">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2">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2">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2">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2">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2">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2">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2">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2">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2">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2">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2">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2">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2">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2">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2">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2">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2">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2">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2">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2">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2">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2">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2">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2">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2">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2">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2">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2">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2">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2">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2">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2">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2">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2">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2">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2">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2">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2">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2">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2">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2">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2">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2">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2">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2">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2">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2">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2">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2">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2">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2">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2">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2">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2">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2">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2">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2">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2">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2">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2">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2">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2">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2">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2">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2">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2">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2">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2">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2">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2">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2">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2">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2">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2">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2">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2">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2">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2">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2">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2">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2">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2">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2">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2">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2">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2">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2">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2">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2">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2">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2">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2">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2">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2">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2">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2">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2">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2">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2">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2">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2">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2">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2">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2">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2">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2">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2">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2">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2">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2">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2">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2">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2">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2">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2">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2">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2">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2">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2">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2">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2">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2">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2">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2">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2">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2">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2">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2">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2">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2">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2">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2">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2">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2">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2">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2">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2">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2">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2">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2">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2">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2">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2">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2">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2">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2">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2">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2">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2">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2">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2">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2">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2">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2">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2">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2">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2">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2">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2">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2">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2">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2">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2">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2">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2">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2">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2">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2">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2">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2">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2">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2">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2">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2">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2">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2">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2">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2">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2">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2">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2">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2">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2">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2">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2">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2">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2">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2">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2">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2">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2">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2">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2">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2">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2">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2">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2">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2">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2">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2">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2">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2">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2">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2">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2">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2">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2">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2">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2">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2">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2">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2">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2">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2">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2">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2">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2">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2">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2">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2">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2">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2">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2">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2">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2">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2">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2">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2">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2">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2">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2">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2">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2">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2">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2">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2">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2">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2">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2">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2">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2">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2">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2">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2">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2">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2">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2">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2">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2">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2">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2">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2">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2">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2">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2">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2">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2">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2">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2">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2">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2">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2">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2">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2">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2">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2">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2">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2">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2">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2">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2">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2">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2">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2">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2">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2">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2">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2">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2">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2">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2">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2">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2">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2">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2">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2">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2">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2">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2">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2">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2">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2">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2">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2">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2">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2">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2">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2">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2">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2">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2">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2">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2">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2">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2">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2">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2">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2">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2">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2">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2">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2">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2">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2">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2">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2">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2">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2">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2">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2">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2">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2">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2">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2">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2">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2">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2">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2">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2">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2">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2">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2">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2">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2">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2">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2">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2">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2">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2">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2">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2">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2">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2">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2">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2">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2">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2">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2">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2">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2">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2">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2">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2">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2">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2">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2">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2">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2">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2">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2">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2">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2">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2">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2">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2">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2">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2">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2">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2">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2">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2">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2">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2">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2">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2">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2">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2">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2">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2">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2">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2">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2">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2">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2">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2">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2">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2">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2">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2">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2">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2">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2">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2">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2">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2">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2">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2">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2">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2">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2">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2">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2">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2">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2">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2">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2">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2">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2">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2">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2">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2">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2">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2">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2">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2">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2">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2">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2">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2">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2">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2">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2">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2">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2">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2">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2">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2">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2">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2">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2">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2">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2">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2">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2">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2">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2">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2">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2">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2">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2">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2">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2">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2">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2">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2">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2">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2">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2">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2">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2">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2">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2">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2">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2">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2">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2">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2">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2">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2">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2">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2">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2">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2">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2">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2">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2">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2">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2">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2">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2">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2">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2">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2">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2">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2">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2">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2">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2">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2">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2">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2">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2">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2">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2">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2">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2">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2">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2">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2">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2">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2">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2">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2">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2">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2">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2">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2">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2">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2">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2">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2">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2">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2">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2">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2">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2">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2">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2">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2">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2">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2">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2">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2">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2">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2">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2">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2">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2">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2">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2">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2">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2">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2">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2">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2">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2">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2">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2">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2">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2">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2">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2">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2">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2">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2">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2">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2">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2">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2">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2">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2">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2">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2">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2">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2">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2">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2">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2">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2">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2">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2">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2">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2">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2">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2">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2">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2">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2">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2">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2">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2">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2">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2">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2">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2">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2">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2">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2">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2">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2">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2">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2">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2">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2">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2">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2">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2">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2">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2">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2">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2">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2">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2">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2">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2">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2">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2">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2">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2">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2">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2">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2">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2">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2">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2">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2">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2">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2">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2">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2">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2">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2">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2">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2">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2">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2">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2">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2">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2">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2">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2">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2">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2">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2">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2">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2">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2">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2">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2">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2">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2">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2">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2">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2">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2">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2">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2">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2">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2">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2">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2">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2">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2">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2">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2">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2">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2">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2">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2">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2">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2">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2">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2">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2">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2">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2">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2">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2">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2">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2">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2">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2">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2">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2">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2">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2">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2">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2">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2">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2">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2">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2">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2">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2">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2">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2">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2">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2">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2">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2">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2">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2">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2">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2">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2">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2">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2">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2">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2">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2">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2">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2">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2">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2">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2">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2">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2">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2">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2">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2">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2">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2">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2">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2">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2">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2">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2">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2">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2">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2">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2">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2">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2">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2">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2">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2">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2">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2">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2">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2">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2">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2">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2">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2">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2">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2">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2">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2">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2">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2">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2">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2">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2">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2">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2">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2">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2">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2">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2">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2">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2">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2">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2">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2">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2">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2">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2">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2">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2">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2">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2">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2">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2">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2">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2">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2">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2">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2">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2">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2">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2">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2">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2">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2">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2">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2">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2">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2">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2">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2">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2">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2">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2">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2">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2">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2">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2">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2">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2">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2">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2">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2">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2">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2">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2">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2">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2">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2">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2">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2">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2">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2">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2">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2">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2">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2">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2">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2">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2">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2">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2">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2">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2">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2">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2">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2">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2">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2">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2">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2">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2">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2">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2">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2">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2">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2">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2">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2">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2">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2">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2">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2">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2">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2">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2">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2">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2">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2">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2">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2">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2">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2">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2">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2">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2">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2">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2">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2">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2">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2">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2">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2">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2">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2">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2">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2">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2">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2">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2">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2">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2">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2">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2">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2">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2">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2">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2">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2">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2">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2">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2">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2">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2">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2">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2">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2">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2">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2">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2">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2">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2">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2">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2">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2">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2">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2">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2">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2">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2">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2">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2">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2">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2">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2">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2">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2">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2">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2">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2">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2">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2">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2">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2">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2">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2">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2">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2">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2">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2">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2">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2">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2">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2">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2">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2">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2">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2">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2">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2">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2">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2">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2">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2">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2">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2">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2">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2">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2">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2">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2">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2">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2">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2">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2">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2">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2">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2">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2">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2">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2">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2">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2">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2">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2">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2">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2">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2">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2">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2">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2">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2">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2">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2">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2">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2">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2">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2">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2">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2">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2">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2">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2">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2">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2">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2">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2">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2">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2">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2">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2">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2">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2">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2020-06-26T06:54:02Z</cp:lastPrinted>
  <dcterms:created xsi:type="dcterms:W3CDTF">2012-03-13T00:50:25Z</dcterms:created>
  <dcterms:modified xsi:type="dcterms:W3CDTF">2020-06-30T05:04:51Z</dcterms:modified>
</cp:coreProperties>
</file>