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<sst xmlns="http://schemas.openxmlformats.org/spreadsheetml/2006/main" count="2835" uniqueCount="637">
  <si>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</si>
  <si>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</si>
  <si>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</si>
  <si>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</si>
  <si>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</si>
  <si>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</si>
  <si>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</si>
  <si>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</si>
  <si>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</si>
  <si>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</si>
  <si>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</si>
  <si>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</si>
  <si>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</si>
  <si>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</si>
  <si>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</si>
  <si>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</si>
  <si>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</si>
  <si>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</si>
  <si>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</si>
  <si>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</si>
  <si>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</si>
  <si>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</si>
  <si>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</si>
  <si>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</si>
  <si>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</si>
  <si>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</si>
  <si>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</si>
  <si>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</si>
  <si>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</si>
  <si>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</si>
  <si>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</si>
  <si>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</si>
  <si>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</si>
  <si>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</si>
  <si>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</si>
  <si>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</si>
  <si>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</si>
  <si>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</si>
  <si>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</si>
  <si>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</si>
  <si>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</si>
  <si>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</si>
  <si>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</si>
  <si>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</si>
  <si>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</si>
  <si>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</si>
  <si>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</si>
  <si>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</si>
  <si>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</si>
  <si>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</si>
  <si>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</si>
  <si>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</si>
  <si>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</si>
  <si>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</si>
  <si>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</si>
  <si>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</si>
  <si>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</si>
  <si>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</si>
  <si>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</si>
  <si>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</si>
  <si>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</si>
  <si>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</si>
  <si>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</si>
  <si>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</si>
  <si>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</si>
  <si>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</si>
  <si>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</si>
  <si>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</si>
  <si>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</si>
  <si>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</si>
  <si>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</si>
  <si>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</si>
  <si>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</si>
  <si>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</si>
  <si>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</si>
  <si>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</si>
  <si>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</si>
  <si>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</si>
  <si>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</si>
  <si>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</si>
  <si>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</si>
  <si>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</si>
  <si>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</si>
  <si>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</si>
  <si>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</si>
  <si>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</si>
  <si>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</si>
  <si>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</si>
  <si>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</si>
  <si>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</si>
  <si>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</si>
  <si>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</si>
  <si>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</si>
  <si>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</si>
  <si>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</si>
  <si>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</si>
  <si>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</si>
  <si>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</si>
  <si>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</si>
  <si>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</si>
  <si>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</si>
  <si>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</si>
  <si>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</si>
  <si>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</si>
  <si>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</si>
  <si>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</si>
  <si>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</si>
  <si>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</si>
  <si>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</si>
  <si>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</si>
  <si>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</si>
  <si>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</si>
  <si>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</si>
  <si>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</si>
  <si>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</si>
  <si>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</si>
  <si>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</si>
  <si>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</si>
  <si>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</si>
  <si>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</si>
  <si>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</si>
  <si>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</si>
  <si>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</si>
  <si>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</si>
  <si>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</si>
  <si>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</si>
  <si>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</si>
  <si>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</si>
  <si>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</si>
  <si>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</si>
  <si>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</si>
  <si>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</si>
  <si>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</si>
  <si>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</si>
  <si>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</si>
  <si>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</si>
  <si>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</si>
  <si>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</si>
  <si>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</si>
  <si>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</si>
  <si>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</si>
  <si>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</si>
  <si>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</si>
  <si>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</si>
  <si>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</si>
  <si>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</si>
  <si>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</si>
  <si>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</si>
  <si>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</si>
  <si>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</si>
  <si>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</si>
  <si>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</si>
  <si>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</si>
  <si>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</si>
  <si>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</si>
  <si>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</si>
  <si>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</si>
  <si>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</si>
  <si>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</si>
  <si>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</si>
  <si>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</si>
  <si>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</si>
  <si>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</si>
  <si>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</si>
  <si>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</si>
  <si>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</si>
  <si>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</si>
  <si>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</si>
  <si>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</si>
  <si>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</si>
  <si>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</si>
  <si>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</si>
  <si>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</si>
  <si>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</si>
  <si>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</si>
  <si>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</si>
  <si>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</si>
  <si>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</si>
  <si>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</si>
  <si>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</si>
  <si>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</si>
  <si>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</si>
  <si>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</si>
  <si>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</si>
  <si>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</si>
  <si>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</si>
  <si>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</si>
  <si>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</si>
  <si>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</si>
  <si>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</si>
  <si>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</si>
  <si>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</si>
  <si>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</si>
  <si>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</si>
  <si>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</si>
  <si>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</si>
  <si>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</si>
  <si>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</si>
  <si>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</si>
  <si>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</si>
  <si>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</si>
  <si>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</si>
  <si>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</si>
  <si>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</si>
  <si>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</si>
  <si>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</si>
  <si>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</si>
  <si>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</si>
  <si>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</si>
  <si>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</si>
  <si>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</si>
  <si>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</si>
  <si>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</si>
  <si>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</si>
  <si>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</si>
  <si>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</si>
  <si>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</si>
  <si>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</si>
  <si>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</si>
  <si>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</si>
  <si>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</si>
  <si>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</si>
  <si>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</si>
  <si>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</si>
  <si>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</si>
  <si>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</si>
  <si>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</si>
  <si>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</si>
  <si>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</si>
  <si>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</si>
  <si>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</si>
  <si>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</si>
  <si>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</si>
  <si>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</si>
  <si>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</si>
  <si>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</si>
  <si>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</si>
  <si>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</si>
  <si>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</si>
  <si>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</si>
  <si>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</si>
  <si>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</si>
  <si>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</si>
  <si>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</si>
  <si>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</si>
  <si>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</si>
  <si>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</si>
  <si>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</si>
  <si>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</si>
  <si>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</si>
  <si>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</si>
  <si>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</si>
  <si>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</si>
  <si>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</si>
  <si>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</si>
  <si>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</si>
  <si>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</si>
  <si>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</si>
  <si>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</si>
  <si>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</si>
  <si>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</si>
  <si>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</si>
  <si>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</si>
  <si>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</si>
  <si>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</si>
  <si>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</si>
  <si>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</si>
  <si>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</si>
  <si>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</si>
  <si>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</si>
  <si>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</si>
  <si>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</si>
  <si>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</si>
  <si>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</si>
  <si>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</si>
  <si>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</si>
  <si>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</si>
  <si>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</si>
  <si>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</si>
  <si>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</si>
  <si>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</si>
  <si>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</si>
  <si>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</si>
  <si>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</si>
  <si>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</si>
  <si>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</si>
  <si>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</si>
  <si>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</si>
  <si>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</si>
  <si>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</si>
  <si>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</si>
  <si>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</si>
  <si>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</si>
  <si>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</si>
  <si>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</si>
  <si>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</si>
  <si>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</si>
  <si>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</si>
  <si>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</si>
  <si>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</si>
  <si>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</si>
  <si>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</si>
  <si>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</si>
  <si>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</si>
  <si>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</si>
  <si>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</si>
  <si>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</si>
  <si>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</si>
  <si>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</si>
  <si>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</si>
  <si>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</si>
  <si>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</si>
  <si>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</si>
  <si>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</si>
  <si>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</si>
  <si>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</si>
  <si>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</si>
  <si>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</si>
  <si>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</si>
  <si>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</si>
  <si>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</si>
  <si>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</si>
  <si>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</si>
  <si>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</si>
  <si>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</si>
  <si>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</si>
  <si>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</si>
  <si>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</si>
  <si>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</si>
  <si>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</si>
  <si>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</si>
  <si>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</si>
  <si>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</si>
  <si>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</si>
  <si>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</si>
  <si>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</si>
  <si>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</si>
  <si>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</si>
  <si>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</si>
  <si>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</si>
  <si>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</si>
  <si>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</si>
  <si>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</si>
  <si>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</si>
  <si>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</si>
  <si>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</si>
  <si>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</si>
  <si>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</si>
  <si>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</si>
  <si>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</si>
  <si>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</si>
  <si>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</si>
  <si>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</si>
  <si>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</si>
  <si>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</si>
  <si>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</si>
  <si>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</si>
  <si>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</si>
  <si>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</si>
  <si>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</si>
  <si>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</si>
  <si>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</si>
  <si>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</si>
  <si>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</si>
  <si>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</si>
  <si>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</si>
  <si>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</si>
  <si>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</si>
  <si>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</si>
  <si>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</si>
  <si>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</si>
  <si>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</si>
  <si>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</si>
  <si>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</si>
  <si>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</si>
  <si>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</si>
  <si>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</si>
  <si>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</si>
  <si>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</si>
  <si>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</si>
  <si>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</si>
  <si>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</si>
  <si>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</si>
  <si>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</si>
  <si>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</si>
  <si>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</si>
  <si>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</si>
  <si>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</si>
  <si>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</si>
  <si>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</si>
  <si>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</si>
  <si>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</si>
  <si>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</si>
  <si>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</si>
  <si>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</si>
  <si>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</si>
  <si>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</si>
  <si>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</si>
  <si>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</si>
  <si>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</si>
  <si>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</si>
  <si>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</si>
  <si>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</si>
  <si>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</si>
  <si>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</si>
  <si>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</si>
  <si>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</si>
  <si>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</si>
  <si>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</si>
  <si>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</si>
  <si>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</si>
  <si>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</si>
  <si>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</si>
  <si>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</si>
  <si>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</si>
  <si>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</si>
  <si>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</si>
  <si>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</si>
  <si>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</si>
  <si>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</si>
  <si>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</si>
  <si>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</si>
  <si>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</si>
  <si>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</si>
  <si>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</si>
  <si>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</si>
  <si>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</si>
  <si>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</si>
  <si>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</si>
  <si>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</si>
  <si>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</si>
  <si>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</si>
  <si>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</si>
  <si>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</si>
  <si>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</si>
  <si>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</si>
  <si>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</si>
  <si>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</si>
  <si>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</si>
  <si>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</si>
  <si>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</si>
  <si>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</si>
  <si>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</si>
  <si>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</si>
  <si>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</si>
  <si>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</si>
  <si>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</si>
  <si>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</si>
  <si>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</si>
  <si>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</si>
  <si>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</si>
  <si>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</si>
  <si>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</si>
  <si>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</si>
  <si>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</si>
  <si>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</si>
  <si>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</si>
  <si>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</si>
  <si>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</si>
  <si>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</si>
  <si>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</si>
  <si>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</si>
  <si>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</si>
  <si>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</si>
  <si>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</si>
  <si>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</si>
  <si>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</si>
  <si>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</si>
  <si>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</si>
  <si>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</si>
  <si>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</si>
  <si>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</si>
  <si>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</si>
  <si>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</si>
  <si>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</si>
  <si>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</si>
  <si>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</si>
  <si>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</si>
  <si>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</si>
  <si>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</si>
  <si>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</si>
  <si>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</si>
  <si>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</si>
  <si>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</si>
  <si>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</si>
  <si>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</si>
  <si>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</si>
  <si>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</si>
  <si>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</si>
  <si>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</si>
  <si>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</si>
  <si>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</si>
  <si>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</si>
  <si>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</si>
  <si>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</si>
  <si>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</si>
  <si>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</si>
  <si>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</si>
  <si>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</si>
  <si>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</si>
  <si>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</si>
  <si>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</si>
  <si>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</si>
  <si>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</si>
  <si>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</si>
  <si>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</si>
  <si>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</si>
  <si>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</si>
  <si>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</si>
  <si>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</si>
  <si>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</si>
  <si>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</si>
  <si>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</si>
  <si>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</si>
  <si>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</si>
  <si>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</si>
  <si>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</si>
  <si>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</si>
  <si>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</si>
  <si>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</si>
  <si>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</si>
  <si>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</si>
  <si>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</si>
  <si>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</si>
  <si>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</si>
  <si>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</si>
  <si>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</si>
  <si>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</si>
  <si>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</si>
  <si>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</si>
  <si>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</si>
  <si>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</si>
  <si>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</si>
  <si>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</si>
  <si>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</si>
  <si>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</si>
  <si>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</si>
  <si>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</si>
  <si>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</si>
  <si>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</si>
  <si>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</si>
  <si>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</si>
  <si>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</si>
  <si>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</si>
  <si>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</si>
  <si>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</si>
  <si>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</si>
  <si>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</si>
  <si>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</si>
  <si>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</si>
  <si>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</si>
  <si>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</si>
  <si>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</si>
  <si>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</si>
  <si>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</si>
  <si>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</si>
  <si>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</si>
  <si>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</si>
  <si>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</si>
  <si>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</si>
  <si>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</si>
  <si>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</si>
  <si>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避難指示区域等における環境放射線モニタリング推進事業</t>
    <phoneticPr fontId="5"/>
  </si>
  <si>
    <t>原子力規制庁</t>
    <phoneticPr fontId="5"/>
  </si>
  <si>
    <t>長官官房放射線防護グループ
監視情報課</t>
    <phoneticPr fontId="5"/>
  </si>
  <si>
    <t>監視情報課長
長坂　雄一</t>
    <phoneticPr fontId="5"/>
  </si>
  <si>
    <t>○</t>
  </si>
  <si>
    <t>特別会計に関する法律第85条第6項
特別会計に関する法律施行令第51条第7項第11号</t>
    <phoneticPr fontId="5"/>
  </si>
  <si>
    <t>総合モニタリング計画（平成23年8月決定）</t>
    <phoneticPr fontId="5"/>
  </si>
  <si>
    <t>避難指示区域等の見直しに伴い、住民の帰還に向けて、きめ細かなモニタリングの実施及び放射線量マップ等を作成し、これらの地域における安全性を確認することで、早期の帰還の支援を図ることを目的とする。</t>
    <phoneticPr fontId="5"/>
  </si>
  <si>
    <t>今後避難指示区域等の解除に伴う住民の帰還に向けて、住民の安全確保のため、次の内容を実施する。
①市町村の要望を十分に踏まえたきめ細かな放射線モニタリングを実施するとともに、住民の行動パターンを把握し、生活圏内におけるモニタリングを実施する。
②①で得られた結果と原子力規制庁が実施する詳細モニタリング結果を活用した詳細な放射線量マップ等を作成し、住民に提供する。</t>
    <phoneticPr fontId="5"/>
  </si>
  <si>
    <t>原子力施設等防災対策等委託費</t>
    <phoneticPr fontId="5"/>
  </si>
  <si>
    <t>-</t>
    <phoneticPr fontId="5"/>
  </si>
  <si>
    <t>-</t>
    <phoneticPr fontId="5"/>
  </si>
  <si>
    <t>-</t>
    <phoneticPr fontId="5"/>
  </si>
  <si>
    <t>-</t>
    <phoneticPr fontId="5"/>
  </si>
  <si>
    <t>-</t>
    <phoneticPr fontId="5"/>
  </si>
  <si>
    <t>本事業は、放射線モニタリングを実施し、避難指示区域等の見直しに伴う住民の帰還に向けて、住民の安全確保に資することを目的としており、定量的な数値目標を設定することは困難である。</t>
    <phoneticPr fontId="5"/>
  </si>
  <si>
    <t>避難指示区域等の見直しに伴う住民の帰還に向け、住民の安全確保に資するため、放射線モニタリングの実施結果を活用した放射線量マップ等を作成・提供することを代替目標とする。</t>
    <phoneticPr fontId="5"/>
  </si>
  <si>
    <t>放射線量マップ等を提供した市町村数を代替指標とする。</t>
    <phoneticPr fontId="5"/>
  </si>
  <si>
    <t>市町村</t>
    <rPh sb="0" eb="3">
      <t>シチョウソン</t>
    </rPh>
    <phoneticPr fontId="5"/>
  </si>
  <si>
    <t>空間線量率の測定を行った生活行動経路のパターン数</t>
    <phoneticPr fontId="5"/>
  </si>
  <si>
    <t>パターン</t>
    <phoneticPr fontId="5"/>
  </si>
  <si>
    <t>執行額／パターン数　　　　　　　　　　　　　　　　　</t>
    <phoneticPr fontId="5"/>
  </si>
  <si>
    <t>百万円/件</t>
    <phoneticPr fontId="5"/>
  </si>
  <si>
    <t>千円</t>
    <phoneticPr fontId="5"/>
  </si>
  <si>
    <t>113/280</t>
    <phoneticPr fontId="5"/>
  </si>
  <si>
    <t>113/346</t>
    <phoneticPr fontId="5"/>
  </si>
  <si>
    <t>原子力に対する確かな規制を通じて、人と環境を守ること</t>
    <phoneticPr fontId="5"/>
  </si>
  <si>
    <t>東京電力福島第一原子力発電所の廃炉に向けた取組の監視等
放射線防護対策及び危機管理体制の充実・強化</t>
    <phoneticPr fontId="5"/>
  </si>
  <si>
    <t>-</t>
    <phoneticPr fontId="5"/>
  </si>
  <si>
    <t>東京電力福島第一原子力発電所事故後の対応における陸域・海域の放射線モニタリングの実施</t>
    <phoneticPr fontId="5"/>
  </si>
  <si>
    <t>きめ細かな放射線モニタリングを実施し、その結果を活用した放射線量マップ等を作成・提供することで、避難指示区域等の見直しに伴う住民の帰還に向けた、住民の安全確保に資する。</t>
    <phoneticPr fontId="5"/>
  </si>
  <si>
    <t>本事業の目的を達成するために必要な活動内容及びその他諸経費が過大なものとならぬよう、厳格に点検・確認を行うことで、コスト削減や効率化に向けた取組を行っている。</t>
    <rPh sb="42" eb="44">
      <t>ゲンカク</t>
    </rPh>
    <phoneticPr fontId="5"/>
  </si>
  <si>
    <t>事業報告書がＨＰにて一般に公開されるとともに、自治体における住民説明会等にも活用された。</t>
    <phoneticPr fontId="5"/>
  </si>
  <si>
    <t>-</t>
    <phoneticPr fontId="5"/>
  </si>
  <si>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</si>
  <si>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民間等に委ねることは適切ではない。</t>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</si>
  <si>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phoneticPr fontId="5"/>
  </si>
  <si>
    <t>事業内容の性質等を踏まえて一般競争入札を行うことにより、公平性及び透明性を確保したが、１者応札となった。
再委託先については、測定する自治体との強い協力体制及び土地勘を持つ事業者であり、過去の測定実績やノウハウを有しているため、事業を実施するにおいて、最適な事業者である。また、契約価格において、他者との比較を行い、適正な価格であることを確認している。</t>
    <phoneticPr fontId="5"/>
  </si>
  <si>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phoneticPr fontId="5"/>
  </si>
  <si>
    <t>中間段階での支出において経済性・競争性が確保されていることなど、合理的なものとなっているかについて指導・確認している。</t>
    <phoneticPr fontId="5"/>
  </si>
  <si>
    <t>事業の対象地域は避難指示区域等に限定されている。また、自治体にヒアリングし、必要十分な調査内容に整理して事業を実施した。</t>
    <phoneticPr fontId="5"/>
  </si>
  <si>
    <t>1パターン毎のコストが下がるよう、事業者からの参考見積、過去の実績や積算資料をもとに人件費や事業費等の精査を行った予定価格を作成している。また、総合評価方式を採用することで、コスト削減に加え、技術力の適正についても確認している。</t>
    <phoneticPr fontId="5"/>
  </si>
  <si>
    <t>自治体にヒアリングし、調査の要否、内容及び範囲を決定することにより、必要十分な範囲の地域の安全性を確認できた。</t>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</si>
  <si>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phoneticPr fontId="5"/>
  </si>
  <si>
    <t>自治体の要望を踏まえ、生活行動経路を設定し、それに沿って空間線量率を測定した。</t>
    <phoneticPr fontId="5"/>
  </si>
  <si>
    <t>-</t>
    <phoneticPr fontId="5"/>
  </si>
  <si>
    <t>△</t>
  </si>
  <si>
    <t>有</t>
  </si>
  <si>
    <t>‐</t>
  </si>
  <si>
    <t>仕様書の具体化や入札公告期間を十分に確保することなどに留意し、引き続き競争性が保たれるようにする。また、前年度から引き続きの内容を含む仕様であることを踏まえ、新規業者が参入しやすいよう、公告時に前年度までの成果物を確認できるようにした。</t>
    <phoneticPr fontId="5"/>
  </si>
  <si>
    <t>活動指標の「空間線量率の測定を行った生活行動経路のパターン数」について、生活行動経路に沿った空間線量率の測定は平成27年度から実施している。平成26年度は田村市において放射線量マップの作成・提供を行った。
本事業の成果物については以下ホームページにて公開している。
「避難指示区域等における詳細モニタリング」
https://radioactivity.nsr.go.jp/ja/list/505/list-1.html</t>
    <phoneticPr fontId="5"/>
  </si>
  <si>
    <t>0047</t>
    <phoneticPr fontId="5"/>
  </si>
  <si>
    <t>-</t>
    <phoneticPr fontId="5"/>
  </si>
  <si>
    <t>0053</t>
    <phoneticPr fontId="5"/>
  </si>
  <si>
    <t>0049</t>
    <phoneticPr fontId="5"/>
  </si>
  <si>
    <t>0003(0007,0011)</t>
    <phoneticPr fontId="5"/>
  </si>
  <si>
    <t>0048</t>
    <phoneticPr fontId="5"/>
  </si>
  <si>
    <t>0016</t>
    <phoneticPr fontId="5"/>
  </si>
  <si>
    <t>原子力規制委員会</t>
  </si>
  <si>
    <t>A.（国研）日本原子力研究開発機構</t>
    <phoneticPr fontId="5"/>
  </si>
  <si>
    <t>（国研）日本原子力研究開発機構</t>
    <phoneticPr fontId="5"/>
  </si>
  <si>
    <t>広域における航空機モニタリングを活用した放射性物質の分布状況調査</t>
    <phoneticPr fontId="5"/>
  </si>
  <si>
    <t>B.</t>
    <phoneticPr fontId="5"/>
  </si>
  <si>
    <t>人件費</t>
    <rPh sb="0" eb="3">
      <t>ジンケンヒ</t>
    </rPh>
    <phoneticPr fontId="5"/>
  </si>
  <si>
    <t>事業費</t>
    <rPh sb="0" eb="3">
      <t>ジギョウヒ</t>
    </rPh>
    <phoneticPr fontId="5"/>
  </si>
  <si>
    <t>一般管理費</t>
    <rPh sb="0" eb="2">
      <t>イッパン</t>
    </rPh>
    <rPh sb="2" eb="5">
      <t>カンリヒ</t>
    </rPh>
    <phoneticPr fontId="5"/>
  </si>
  <si>
    <t>人件費</t>
    <rPh sb="0" eb="3">
      <t>ジンケンヒ</t>
    </rPh>
    <phoneticPr fontId="5"/>
  </si>
  <si>
    <t>職員旅費、資料作成費、外注費</t>
    <rPh sb="0" eb="2">
      <t>ショクイン</t>
    </rPh>
    <rPh sb="2" eb="4">
      <t>リョヒ</t>
    </rPh>
    <rPh sb="5" eb="7">
      <t>シリョウ</t>
    </rPh>
    <rPh sb="7" eb="9">
      <t>サクセイ</t>
    </rPh>
    <rPh sb="9" eb="10">
      <t>ヒ</t>
    </rPh>
    <rPh sb="11" eb="14">
      <t>ガイチュウヒ</t>
    </rPh>
    <phoneticPr fontId="5"/>
  </si>
  <si>
    <t>100/374</t>
    <phoneticPr fontId="5"/>
  </si>
  <si>
    <t>125/300</t>
    <phoneticPr fontId="5"/>
  </si>
  <si>
    <t>一般競争入札（総合評価落札方式）を採用し競争性の確保に努めたものの平成31年度は一者応札となったが、予定価格について精査した結果執行率の低下につながった。また公告の際の仕様が、前年度から引き続きの内容を含むものだったため、前年度の落札者以外の参入が難しく、一者応札となったと考えられる。</t>
    <phoneticPr fontId="5"/>
  </si>
  <si>
    <t>きめ細かな放射線モニタリングを実施し、その結果を活用した放射線量マップ等を作成・提供することにより、住民の安全確保を図る。
・平成29年度：葛尾村、浪江町、双葉町、富岡町において生活行動経路に沿った空間線量率の測定を実施・結果を提供。葛尾村、浪江町、双葉町、大熊町、富岡町において詳細モニタリング結果のマップを提供。
・平成30年度：川俣町、富岡町、浪江町、大熊町、双葉町において生活行動経路に沿った空間線量率の測定を実施・結果を提供。葛尾村、川俣町、浪江町、双葉町、大熊町、富岡町、飯舘村において詳細モニタリング結果のマップを提供。
・令和元年度：川俣町、富岡町、浪江町、大熊町、双葉町、葛尾村において生活行動経路に沿った空間線量率の測定を実施・結果を提供。葛尾村、川俣町、浪江町、双葉町、大熊町、富岡町、飯舘村において詳細モニタリング結果のマップを提供。</t>
    <rPh sb="269" eb="271">
      <t>レイワ</t>
    </rPh>
    <rPh sb="295" eb="297">
      <t>カツラオ</t>
    </rPh>
    <rPh sb="297" eb="298">
      <t>ムラ</t>
    </rPh>
    <phoneticPr fontId="5"/>
  </si>
  <si>
    <t>・関係府省、地方公共団体等と連携して大気浮遊じん、降下物、土壌等の環境試料を採取し、放射能分析を実施した。また、令和元年度までの測定結果については順次データベース化し遅滞なく公表した。
・令和元年６月にＩＡＥＡと共同で福島原発周辺で海洋試料の採取を行い、前処理及び試料分割を実施した。また、この共同事業の実施について、事前及び事後に報道発表した。年度内に日本とＩＡＥＡで放射能分析を行い、IAEAにおいて相互比較評価を行った。
・令和１年５月「リアルタイム線量測定システムの配置の見直しに係る今後の方針について」を公表した。</t>
    <phoneticPr fontId="5"/>
  </si>
  <si>
    <t>令和2年度</t>
    <rPh sb="0" eb="2">
      <t>レイワ</t>
    </rPh>
    <rPh sb="3" eb="5">
      <t>ネンド</t>
    </rPh>
    <rPh sb="4" eb="5">
      <t>ガンネン</t>
    </rPh>
    <phoneticPr fontId="5"/>
  </si>
  <si>
    <t>・モニタリング結果を遅滞なく公表する。
・IAEAとの共同モニタリングを実施する。
・リアルタイム線量測定システムを適切に運用する。</t>
    <rPh sb="58" eb="60">
      <t>テキセツ</t>
    </rPh>
    <rPh sb="61" eb="63">
      <t>ウンヨウ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</si>
</sst>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75564</xdr:colOff>
      <xdr:row>741</xdr:row>
      <xdr:rowOff>231689</xdr:rowOff>
    </xdr:from>
    <xdr:to>
      <xdr:col>35</xdr:col>
      <xdr:colOff>75564</xdr:colOff>
      <xdr:row>744</xdr:row>
      <xdr:rowOff>119478</xdr:rowOff>
    </xdr:to>
    <xdr:sp macro="" textlink="">
      <xdr:nvSpPr>
        <xdr:cNvPr id="9" name="正方形/長方形 8"/>
        <xdr:cNvSpPr/>
      </xdr:nvSpPr>
      <xdr:spPr>
        <a:xfrm>
          <a:off x="4194483" y="39271317"/>
          <a:ext cx="3089189" cy="9303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１００百万円</a:t>
          </a:r>
          <a:endParaRPr kumimoji="1" lang="en-US" altLang="ja-JP" sz="1100"/>
        </a:p>
      </xdr:txBody>
    </xdr:sp>
    <xdr:clientData/>
  </xdr:twoCellAnchor>
  <xdr:twoCellAnchor>
    <xdr:from>
      <xdr:col>20</xdr:col>
      <xdr:colOff>82288</xdr:colOff>
      <xdr:row>747</xdr:row>
      <xdr:rowOff>204642</xdr:rowOff>
    </xdr:from>
    <xdr:to>
      <xdr:col>35</xdr:col>
      <xdr:colOff>82288</xdr:colOff>
      <xdr:row>750</xdr:row>
      <xdr:rowOff>92583</xdr:rowOff>
    </xdr:to>
    <xdr:sp macro="" textlink="">
      <xdr:nvSpPr>
        <xdr:cNvPr id="10" name="正方形/長方形 9"/>
        <xdr:cNvSpPr/>
      </xdr:nvSpPr>
      <xdr:spPr>
        <a:xfrm>
          <a:off x="4201207" y="41329473"/>
          <a:ext cx="3089189" cy="9305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（国研）日本原子力研究開発機構</a:t>
          </a:r>
        </a:p>
        <a:p>
          <a:pPr algn="ctr"/>
          <a:r>
            <a:rPr kumimoji="1" lang="ja-JP" altLang="en-US" sz="1100"/>
            <a:t>Ａ</a:t>
          </a:r>
          <a:r>
            <a:rPr kumimoji="1" lang="en-US" altLang="ja-JP" sz="1100"/>
            <a:t>.</a:t>
          </a:r>
          <a:r>
            <a:rPr kumimoji="1" lang="ja-JP" altLang="en-US" sz="1100"/>
            <a:t>１００百万円</a:t>
          </a:r>
          <a:endParaRPr kumimoji="1" lang="en-US" altLang="ja-JP" sz="1100"/>
        </a:p>
      </xdr:txBody>
    </xdr:sp>
    <xdr:clientData/>
  </xdr:twoCellAnchor>
  <xdr:twoCellAnchor>
    <xdr:from>
      <xdr:col>21</xdr:col>
      <xdr:colOff>200495</xdr:colOff>
      <xdr:row>744</xdr:row>
      <xdr:rowOff>211698</xdr:rowOff>
    </xdr:from>
    <xdr:to>
      <xdr:col>33</xdr:col>
      <xdr:colOff>157352</xdr:colOff>
      <xdr:row>746</xdr:row>
      <xdr:rowOff>166875</xdr:rowOff>
    </xdr:to>
    <xdr:sp macro="" textlink="">
      <xdr:nvSpPr>
        <xdr:cNvPr id="11" name="テキスト ボックス 10"/>
        <xdr:cNvSpPr txBox="1"/>
      </xdr:nvSpPr>
      <xdr:spPr>
        <a:xfrm>
          <a:off x="4525360" y="40293928"/>
          <a:ext cx="2428208" cy="650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a:t>
          </a:r>
          <a:endParaRPr kumimoji="1" lang="en-US" altLang="ja-JP" sz="1100"/>
        </a:p>
      </xdr:txBody>
    </xdr:sp>
    <xdr:clientData/>
  </xdr:twoCellAnchor>
  <xdr:twoCellAnchor>
    <xdr:from>
      <xdr:col>19</xdr:col>
      <xdr:colOff>154460</xdr:colOff>
      <xdr:row>750</xdr:row>
      <xdr:rowOff>283235</xdr:rowOff>
    </xdr:from>
    <xdr:to>
      <xdr:col>36</xdr:col>
      <xdr:colOff>12872</xdr:colOff>
      <xdr:row>754</xdr:row>
      <xdr:rowOff>108271</xdr:rowOff>
    </xdr:to>
    <xdr:sp macro="" textlink="">
      <xdr:nvSpPr>
        <xdr:cNvPr id="12" name="テキスト ボックス 11"/>
        <xdr:cNvSpPr txBox="1"/>
      </xdr:nvSpPr>
      <xdr:spPr>
        <a:xfrm>
          <a:off x="4067433" y="42450667"/>
          <a:ext cx="3359493" cy="1215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r>
            <a:rPr kumimoji="1" lang="ja-JP" altLang="en-US" sz="1100"/>
            <a:t>また詳細モニタリング測定結果の評価解析及びマップの作成を行った。</a:t>
          </a:r>
          <a:endParaRPr kumimoji="1" lang="en-US" altLang="ja-JP" sz="1100"/>
        </a:p>
      </xdr:txBody>
    </xdr:sp>
    <xdr:clientData/>
  </xdr:twoCellAnchor>
  <xdr:twoCellAnchor>
    <xdr:from>
      <xdr:col>21</xdr:col>
      <xdr:colOff>12871</xdr:colOff>
      <xdr:row>744</xdr:row>
      <xdr:rowOff>141588</xdr:rowOff>
    </xdr:from>
    <xdr:to>
      <xdr:col>34</xdr:col>
      <xdr:colOff>24077</xdr:colOff>
      <xdr:row>746</xdr:row>
      <xdr:rowOff>175206</xdr:rowOff>
    </xdr:to>
    <xdr:sp macro="" textlink="">
      <xdr:nvSpPr>
        <xdr:cNvPr id="16" name="大かっこ 15"/>
        <xdr:cNvSpPr/>
      </xdr:nvSpPr>
      <xdr:spPr>
        <a:xfrm>
          <a:off x="4337736" y="40223818"/>
          <a:ext cx="2688503" cy="7286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154459</xdr:colOff>
      <xdr:row>750</xdr:row>
      <xdr:rowOff>270304</xdr:rowOff>
    </xdr:from>
    <xdr:to>
      <xdr:col>36</xdr:col>
      <xdr:colOff>64357</xdr:colOff>
      <xdr:row>753</xdr:row>
      <xdr:rowOff>218817</xdr:rowOff>
    </xdr:to>
    <xdr:sp macro="" textlink="">
      <xdr:nvSpPr>
        <xdr:cNvPr id="17" name="大かっこ 16"/>
        <xdr:cNvSpPr/>
      </xdr:nvSpPr>
      <xdr:spPr>
        <a:xfrm>
          <a:off x="3861486" y="42437736"/>
          <a:ext cx="3616925" cy="991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178923</xdr:colOff>
      <xdr:row>746</xdr:row>
      <xdr:rowOff>166875</xdr:rowOff>
    </xdr:from>
    <xdr:to>
      <xdr:col>27</xdr:col>
      <xdr:colOff>185261</xdr:colOff>
      <xdr:row>747</xdr:row>
      <xdr:rowOff>204642</xdr:rowOff>
    </xdr:to>
    <xdr:cxnSp macro="">
      <xdr:nvCxnSpPr>
        <xdr:cNvPr id="19" name="直線矢印コネクタ 18"/>
        <xdr:cNvCxnSpPr>
          <a:stCxn id="11" idx="2"/>
          <a:endCxn id="10" idx="0"/>
        </xdr:cNvCxnSpPr>
      </xdr:nvCxnSpPr>
      <xdr:spPr>
        <a:xfrm>
          <a:off x="5739464" y="40944172"/>
          <a:ext cx="6338" cy="3853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5"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15</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620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c r="H5" s="840"/>
      <c r="I5" s="840"/>
      <c r="J5" s="840"/>
      <c r="K5" s="840"/>
      <c r="L5" s="840"/>
      <c r="M5" s="841" t="s">
        <v>66</v>
      </c>
      <c r="N5" s="842"/>
      <c r="O5" s="842"/>
      <c r="P5" s="842"/>
      <c r="Q5" s="842"/>
      <c r="R5" s="843"/>
      <c r="S5" s="844"/>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科学技術・イノベーション</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123</v>
      </c>
      <c r="Q13" s="658"/>
      <c r="R13" s="658"/>
      <c r="S13" s="658"/>
      <c r="T13" s="658"/>
      <c r="U13" s="658"/>
      <c r="V13" s="659"/>
      <c r="W13" s="657">
        <v>116</v>
      </c>
      <c r="X13" s="658"/>
      <c r="Y13" s="658"/>
      <c r="Z13" s="658"/>
      <c r="AA13" s="658"/>
      <c r="AB13" s="658"/>
      <c r="AC13" s="659"/>
      <c r="AD13" s="657">
        <v>115</v>
      </c>
      <c r="AE13" s="658"/>
      <c r="AF13" s="658"/>
      <c r="AG13" s="658"/>
      <c r="AH13" s="658"/>
      <c r="AI13" s="658"/>
      <c r="AJ13" s="659"/>
      <c r="AK13" s="657">
        <v>116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123</v>
      </c>
      <c r="Q18" s="879"/>
      <c r="R18" s="879"/>
      <c r="S18" s="879"/>
      <c r="T18" s="879"/>
      <c r="U18" s="879"/>
      <c r="V18" s="880"/>
      <c r="W18" s="878">
        <f>SUM(W13:AC17)</f>
        <v>116</v>
      </c>
      <c r="X18" s="879"/>
      <c r="Y18" s="879"/>
      <c r="Z18" s="879"/>
      <c r="AA18" s="879"/>
      <c r="AB18" s="879"/>
      <c r="AC18" s="880"/>
      <c r="AD18" s="878">
        <f>SUM(AD13:AJ17)</f>
        <v>115</v>
      </c>
      <c r="AE18" s="879"/>
      <c r="AF18" s="879"/>
      <c r="AG18" s="879"/>
      <c r="AH18" s="879"/>
      <c r="AI18" s="879"/>
      <c r="AJ18" s="880"/>
      <c r="AK18" s="878">
        <f>SUM(AK13:AQ17)</f>
        <v>116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113</v>
      </c>
      <c r="Q19" s="658"/>
      <c r="R19" s="658"/>
      <c r="S19" s="658"/>
      <c r="T19" s="658"/>
      <c r="U19" s="658"/>
      <c r="V19" s="659"/>
      <c r="W19" s="657">
        <v>113</v>
      </c>
      <c r="X19" s="658"/>
      <c r="Y19" s="658"/>
      <c r="Z19" s="658"/>
      <c r="AA19" s="658"/>
      <c r="AB19" s="658"/>
      <c r="AC19" s="659"/>
      <c r="AD19" s="657">
        <v>100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0.91869918699186992</v>
      </c>
      <c r="Q20" s="316"/>
      <c r="R20" s="316"/>
      <c r="S20" s="316"/>
      <c r="T20" s="316"/>
      <c r="U20" s="316"/>
      <c r="V20" s="316"/>
      <c r="W20" s="316">
        <f t="shared" ref="W20" si="0">IF(W18=0, "-", SUM(W19)/W18)</f>
        <v>0.97413793103448276</v>
      </c>
      <c r="X20" s="316"/>
      <c r="Y20" s="316"/>
      <c r="Z20" s="316"/>
      <c r="AA20" s="316"/>
      <c r="AB20" s="316"/>
      <c r="AC20" s="316"/>
      <c r="AD20" s="316">
        <f t="shared" ref="AD20" si="1">IF(AD18=0, "-", SUM(AD19)/AD18)</f>
        <v>0.86956521739130432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0.91869918699186992</v>
      </c>
      <c r="Q21" s="316"/>
      <c r="R21" s="316"/>
      <c r="S21" s="316"/>
      <c r="T21" s="316"/>
      <c r="U21" s="316"/>
      <c r="V21" s="316"/>
      <c r="W21" s="316">
        <f t="shared" ref="W21" si="2">IF(W19=0, "-", SUM(W19)/SUM(W13,W14))</f>
        <v>0.97413793103448276</v>
      </c>
      <c r="X21" s="316"/>
      <c r="Y21" s="316"/>
      <c r="Z21" s="316"/>
      <c r="AA21" s="316"/>
      <c r="AB21" s="316"/>
      <c r="AC21" s="316"/>
      <c r="AD21" s="316">
        <f t="shared" ref="AD21" si="3">IF(AD19=0, "-", SUM(AD19)/SUM(AD13,AD14))</f>
        <v>0.86956521739130432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571</v>
      </c>
      <c r="H23" s="986"/>
      <c r="I23" s="986"/>
      <c r="J23" s="986"/>
      <c r="K23" s="986"/>
      <c r="L23" s="986"/>
      <c r="M23" s="986"/>
      <c r="N23" s="986"/>
      <c r="O23" s="987"/>
      <c r="P23" s="919">
        <v>116</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116</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572</v>
      </c>
      <c r="AR31" s="199"/>
      <c r="AS31" s="132" t="s">
        <v>236</v>
      </c>
      <c r="AT31" s="133"/>
      <c r="AU31" s="198" t="s">
        <v>572</v>
      </c>
      <c r="AV31" s="198"/>
      <c r="AW31" s="398" t="s">
        <v>181</v>
      </c>
      <c r="AX31" s="399"/>
    </row>
    <row r="32" spans="1:50" ht="23.25" customHeight="1" x14ac:dyDescent="0.15">
      <c r="A32" s="403"/>
      <c r="B32" s="401"/>
      <c r="C32" s="401"/>
      <c r="D32" s="401"/>
      <c r="E32" s="401"/>
      <c r="F32" s="402"/>
      <c r="G32" s="564" t="s">
        <v>572</v>
      </c>
      <c r="H32" s="565"/>
      <c r="I32" s="565"/>
      <c r="J32" s="565"/>
      <c r="K32" s="565"/>
      <c r="L32" s="565"/>
      <c r="M32" s="565"/>
      <c r="N32" s="565"/>
      <c r="O32" s="566"/>
      <c r="P32" s="104" t="s">
        <v>573</v>
      </c>
      <c r="Q32" s="104"/>
      <c r="R32" s="104"/>
      <c r="S32" s="104"/>
      <c r="T32" s="104"/>
      <c r="U32" s="104"/>
      <c r="V32" s="104"/>
      <c r="W32" s="104"/>
      <c r="X32" s="105"/>
      <c r="Y32" s="474" t="s">
        <v>12</v>
      </c>
      <c r="Z32" s="534"/>
      <c r="AA32" s="535"/>
      <c r="AB32" s="464" t="s">
        <v>572</v>
      </c>
      <c r="AC32" s="464"/>
      <c r="AD32" s="464"/>
      <c r="AE32" s="216" t="s">
        <v>572</v>
      </c>
      <c r="AF32" s="217"/>
      <c r="AG32" s="217"/>
      <c r="AH32" s="217"/>
      <c r="AI32" s="216" t="s">
        <v>574</v>
      </c>
      <c r="AJ32" s="217"/>
      <c r="AK32" s="217"/>
      <c r="AL32" s="217"/>
      <c r="AM32" s="216" t="s">
        <v>575</v>
      </c>
      <c r="AN32" s="217"/>
      <c r="AO32" s="217"/>
      <c r="AP32" s="217"/>
      <c r="AQ32" s="340" t="s">
        <v>572</v>
      </c>
      <c r="AR32" s="206"/>
      <c r="AS32" s="206"/>
      <c r="AT32" s="341"/>
      <c r="AU32" s="217" t="s">
        <v>576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572</v>
      </c>
      <c r="AC33" s="526"/>
      <c r="AD33" s="526"/>
      <c r="AE33" s="216" t="s">
        <v>574</v>
      </c>
      <c r="AF33" s="217"/>
      <c r="AG33" s="217"/>
      <c r="AH33" s="217"/>
      <c r="AI33" s="216" t="s">
        <v>572</v>
      </c>
      <c r="AJ33" s="217"/>
      <c r="AK33" s="217"/>
      <c r="AL33" s="217"/>
      <c r="AM33" s="216" t="s">
        <v>572</v>
      </c>
      <c r="AN33" s="217"/>
      <c r="AO33" s="217"/>
      <c r="AP33" s="217"/>
      <c r="AQ33" s="340" t="s">
        <v>572</v>
      </c>
      <c r="AR33" s="206"/>
      <c r="AS33" s="206"/>
      <c r="AT33" s="341"/>
      <c r="AU33" s="217" t="s">
        <v>572</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572</v>
      </c>
      <c r="AF34" s="217"/>
      <c r="AG34" s="217"/>
      <c r="AH34" s="217"/>
      <c r="AI34" s="216" t="s">
        <v>572</v>
      </c>
      <c r="AJ34" s="217"/>
      <c r="AK34" s="217"/>
      <c r="AL34" s="217"/>
      <c r="AM34" s="216" t="s">
        <v>576</v>
      </c>
      <c r="AN34" s="217"/>
      <c r="AO34" s="217"/>
      <c r="AP34" s="217"/>
      <c r="AQ34" s="340" t="s">
        <v>572</v>
      </c>
      <c r="AR34" s="206"/>
      <c r="AS34" s="206"/>
      <c r="AT34" s="341"/>
      <c r="AU34" s="217" t="s">
        <v>572</v>
      </c>
      <c r="AV34" s="217"/>
      <c r="AW34" s="217"/>
      <c r="AX34" s="219"/>
    </row>
    <row r="35" spans="1:50" ht="23.25" customHeight="1" x14ac:dyDescent="0.15">
      <c r="A35" s="224" t="s">
        <v>385</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58.5" customHeight="1" x14ac:dyDescent="0.15">
      <c r="A82" s="865"/>
      <c r="B82" s="530"/>
      <c r="C82" s="431"/>
      <c r="D82" s="431"/>
      <c r="E82" s="431"/>
      <c r="F82" s="432"/>
      <c r="G82" s="676" t="s">
        <v>577</v>
      </c>
      <c r="H82" s="676"/>
      <c r="I82" s="676"/>
      <c r="J82" s="676"/>
      <c r="K82" s="676"/>
      <c r="L82" s="676"/>
      <c r="M82" s="676"/>
      <c r="N82" s="676"/>
      <c r="O82" s="676"/>
      <c r="P82" s="676"/>
      <c r="Q82" s="676"/>
      <c r="R82" s="676"/>
      <c r="S82" s="676"/>
      <c r="T82" s="676"/>
      <c r="U82" s="676"/>
      <c r="V82" s="676"/>
      <c r="W82" s="676"/>
      <c r="X82" s="676"/>
      <c r="Y82" s="676"/>
      <c r="Z82" s="676"/>
      <c r="AA82" s="677"/>
      <c r="AB82" s="884" t="s">
        <v>633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58.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8.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v>2</v>
      </c>
      <c r="AR86" s="198"/>
      <c r="AS86" s="132" t="s">
        <v>236</v>
      </c>
      <c r="AT86" s="133"/>
      <c r="AU86" s="198">
        <v>4</v>
      </c>
      <c r="AV86" s="198"/>
      <c r="AW86" s="398" t="s">
        <v>181</v>
      </c>
      <c r="AX86" s="399"/>
      <c r="AY86" s="10"/>
      <c r="AZ86" s="10"/>
      <c r="BA86" s="10"/>
      <c r="BB86" s="10"/>
      <c r="BC86" s="10"/>
      <c r="BD86" s="10"/>
      <c r="BE86" s="10"/>
      <c r="BF86" s="10"/>
      <c r="BG86" s="10"/>
      <c r="BH86" s="10"/>
    </row>
    <row r="87" spans="1:60" ht="44.25" customHeight="1" x14ac:dyDescent="0.15">
      <c r="A87" s="865"/>
      <c r="B87" s="431"/>
      <c r="C87" s="431"/>
      <c r="D87" s="431"/>
      <c r="E87" s="431"/>
      <c r="F87" s="432"/>
      <c r="G87" s="103" t="s">
        <v>578</v>
      </c>
      <c r="H87" s="104"/>
      <c r="I87" s="104"/>
      <c r="J87" s="104"/>
      <c r="K87" s="104"/>
      <c r="L87" s="104"/>
      <c r="M87" s="104"/>
      <c r="N87" s="104"/>
      <c r="O87" s="105"/>
      <c r="P87" s="104" t="s">
        <v>579</v>
      </c>
      <c r="Q87" s="517"/>
      <c r="R87" s="517"/>
      <c r="S87" s="517"/>
      <c r="T87" s="517"/>
      <c r="U87" s="517"/>
      <c r="V87" s="517"/>
      <c r="W87" s="517"/>
      <c r="X87" s="518"/>
      <c r="Y87" s="561" t="s">
        <v>62</v>
      </c>
      <c r="Z87" s="562"/>
      <c r="AA87" s="563"/>
      <c r="AB87" s="464" t="s">
        <v>580</v>
      </c>
      <c r="AC87" s="464"/>
      <c r="AD87" s="464"/>
      <c r="AE87" s="216">
        <v>5</v>
      </c>
      <c r="AF87" s="217"/>
      <c r="AG87" s="217"/>
      <c r="AH87" s="217"/>
      <c r="AI87" s="216">
        <v>7</v>
      </c>
      <c r="AJ87" s="217"/>
      <c r="AK87" s="217"/>
      <c r="AL87" s="217"/>
      <c r="AM87" s="216">
        <v>7</v>
      </c>
      <c r="AN87" s="217"/>
      <c r="AO87" s="217"/>
      <c r="AP87" s="217"/>
      <c r="AQ87" s="340"/>
      <c r="AR87" s="206"/>
      <c r="AS87" s="206"/>
      <c r="AT87" s="341"/>
      <c r="AU87" s="217"/>
      <c r="AV87" s="217"/>
      <c r="AW87" s="217"/>
      <c r="AX87" s="219"/>
    </row>
    <row r="88" spans="1:60" ht="44.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580</v>
      </c>
      <c r="AC88" s="526"/>
      <c r="AD88" s="526"/>
      <c r="AE88" s="216">
        <v>5</v>
      </c>
      <c r="AF88" s="217"/>
      <c r="AG88" s="217"/>
      <c r="AH88" s="217"/>
      <c r="AI88" s="216">
        <v>5</v>
      </c>
      <c r="AJ88" s="217"/>
      <c r="AK88" s="217"/>
      <c r="AL88" s="217"/>
      <c r="AM88" s="216">
        <v>5</v>
      </c>
      <c r="AN88" s="217"/>
      <c r="AO88" s="217"/>
      <c r="AP88" s="217"/>
      <c r="AQ88" s="340">
        <v>5</v>
      </c>
      <c r="AR88" s="206"/>
      <c r="AS88" s="206"/>
      <c r="AT88" s="341"/>
      <c r="AU88" s="217">
        <v>5</v>
      </c>
      <c r="AV88" s="217"/>
      <c r="AW88" s="217"/>
      <c r="AX88" s="219"/>
      <c r="AY88" s="10"/>
      <c r="AZ88" s="10"/>
      <c r="BA88" s="10"/>
      <c r="BB88" s="10"/>
      <c r="BC88" s="10"/>
    </row>
    <row r="89" spans="1:60" ht="44.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v>100</v>
      </c>
      <c r="AF89" s="217"/>
      <c r="AG89" s="217"/>
      <c r="AH89" s="217"/>
      <c r="AI89" s="216">
        <v>140</v>
      </c>
      <c r="AJ89" s="217"/>
      <c r="AK89" s="217"/>
      <c r="AL89" s="217"/>
      <c r="AM89" s="216">
        <v>140</v>
      </c>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v>346</v>
      </c>
      <c r="AF101" s="217"/>
      <c r="AG101" s="217"/>
      <c r="AH101" s="218"/>
      <c r="AI101" s="216">
        <v>280</v>
      </c>
      <c r="AJ101" s="217"/>
      <c r="AK101" s="217"/>
      <c r="AL101" s="218"/>
      <c r="AM101" s="216">
        <v>374</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v>300</v>
      </c>
      <c r="AF102" s="421"/>
      <c r="AG102" s="421"/>
      <c r="AH102" s="421"/>
      <c r="AI102" s="421">
        <v>300</v>
      </c>
      <c r="AJ102" s="421"/>
      <c r="AK102" s="421"/>
      <c r="AL102" s="421"/>
      <c r="AM102" s="421">
        <v>300</v>
      </c>
      <c r="AN102" s="421"/>
      <c r="AO102" s="421"/>
      <c r="AP102" s="421"/>
      <c r="AQ102" s="271">
        <v>300</v>
      </c>
      <c r="AR102" s="272"/>
      <c r="AS102" s="272"/>
      <c r="AT102" s="317"/>
      <c r="AU102" s="271">
        <v>300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585</v>
      </c>
      <c r="AC116" s="466"/>
      <c r="AD116" s="467"/>
      <c r="AE116" s="421">
        <v>326</v>
      </c>
      <c r="AF116" s="421"/>
      <c r="AG116" s="421"/>
      <c r="AH116" s="421"/>
      <c r="AI116" s="421">
        <v>404</v>
      </c>
      <c r="AJ116" s="421"/>
      <c r="AK116" s="421"/>
      <c r="AL116" s="421"/>
      <c r="AM116" s="421">
        <v>267</v>
      </c>
      <c r="AN116" s="421"/>
      <c r="AO116" s="421"/>
      <c r="AP116" s="421"/>
      <c r="AQ116" s="216">
        <v>417</v>
      </c>
      <c r="AR116" s="217"/>
      <c r="AS116" s="217"/>
      <c r="AT116" s="217"/>
      <c r="AU116" s="217"/>
      <c r="AV116" s="217"/>
      <c r="AW116" s="217"/>
      <c r="AX116" s="219"/>
    </row>
    <row r="117" spans="1:50" ht="27.7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584</v>
      </c>
      <c r="AC117" s="476"/>
      <c r="AD117" s="477"/>
      <c r="AE117" s="554" t="s">
        <v>587</v>
      </c>
      <c r="AF117" s="554"/>
      <c r="AG117" s="554"/>
      <c r="AH117" s="554"/>
      <c r="AI117" s="554" t="s">
        <v>586</v>
      </c>
      <c r="AJ117" s="554"/>
      <c r="AK117" s="554"/>
      <c r="AL117" s="554"/>
      <c r="AM117" s="554" t="s">
        <v>630</v>
      </c>
      <c r="AN117" s="554"/>
      <c r="AO117" s="554"/>
      <c r="AP117" s="554"/>
      <c r="AQ117" s="554" t="s">
        <v>631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3.75" customHeight="1" x14ac:dyDescent="0.15">
      <c r="A130" s="187" t="s">
        <v>412</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3.7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572</v>
      </c>
      <c r="AR133" s="198"/>
      <c r="AS133" s="132" t="s">
        <v>236</v>
      </c>
      <c r="AT133" s="133"/>
      <c r="AU133" s="199" t="s">
        <v>572</v>
      </c>
      <c r="AV133" s="199"/>
      <c r="AW133" s="132" t="s">
        <v>181</v>
      </c>
      <c r="AX133" s="194"/>
    </row>
    <row r="134" spans="1:50" ht="36" customHeight="1" x14ac:dyDescent="0.15">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573</v>
      </c>
      <c r="AC134" s="204"/>
      <c r="AD134" s="204"/>
      <c r="AE134" s="205" t="s">
        <v>574</v>
      </c>
      <c r="AF134" s="206"/>
      <c r="AG134" s="206"/>
      <c r="AH134" s="206"/>
      <c r="AI134" s="205" t="s">
        <v>572</v>
      </c>
      <c r="AJ134" s="206"/>
      <c r="AK134" s="206"/>
      <c r="AL134" s="206"/>
      <c r="AM134" s="205" t="s">
        <v>572</v>
      </c>
      <c r="AN134" s="206"/>
      <c r="AO134" s="206"/>
      <c r="AP134" s="206"/>
      <c r="AQ134" s="205" t="s">
        <v>572</v>
      </c>
      <c r="AR134" s="206"/>
      <c r="AS134" s="206"/>
      <c r="AT134" s="206"/>
      <c r="AU134" s="205" t="s">
        <v>572</v>
      </c>
      <c r="AV134" s="206"/>
      <c r="AW134" s="206"/>
      <c r="AX134" s="207"/>
    </row>
    <row r="135" spans="1:50" ht="36"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573</v>
      </c>
      <c r="AC135" s="212"/>
      <c r="AD135" s="212"/>
      <c r="AE135" s="205" t="s">
        <v>590</v>
      </c>
      <c r="AF135" s="206"/>
      <c r="AG135" s="206"/>
      <c r="AH135" s="206"/>
      <c r="AI135" s="205" t="s">
        <v>572</v>
      </c>
      <c r="AJ135" s="206"/>
      <c r="AK135" s="206"/>
      <c r="AL135" s="206"/>
      <c r="AM135" s="205" t="s">
        <v>572</v>
      </c>
      <c r="AN135" s="206"/>
      <c r="AO135" s="206"/>
      <c r="AP135" s="206"/>
      <c r="AQ135" s="205" t="s">
        <v>572</v>
      </c>
      <c r="AR135" s="206"/>
      <c r="AS135" s="206"/>
      <c r="AT135" s="206"/>
      <c r="AU135" s="205" t="s">
        <v>572</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591</v>
      </c>
      <c r="H154" s="104"/>
      <c r="I154" s="104"/>
      <c r="J154" s="104"/>
      <c r="K154" s="104"/>
      <c r="L154" s="104"/>
      <c r="M154" s="104"/>
      <c r="N154" s="104"/>
      <c r="O154" s="104"/>
      <c r="P154" s="105"/>
      <c r="Q154" s="124" t="s">
        <v>636</v>
      </c>
      <c r="R154" s="104"/>
      <c r="S154" s="104"/>
      <c r="T154" s="104"/>
      <c r="U154" s="104"/>
      <c r="V154" s="104"/>
      <c r="W154" s="104"/>
      <c r="X154" s="104"/>
      <c r="Y154" s="104"/>
      <c r="Z154" s="104"/>
      <c r="AA154" s="291"/>
      <c r="AB154" s="140" t="s">
        <v>635</v>
      </c>
      <c r="AC154" s="141"/>
      <c r="AD154" s="141"/>
      <c r="AE154" s="146" t="s">
        <v>636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80.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634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80.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19.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427</v>
      </c>
      <c r="D430" s="931"/>
      <c r="E430" s="173" t="s">
        <v>405</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58.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42.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4" t="s">
        <v>599</v>
      </c>
      <c r="AH705" s="104"/>
      <c r="AI705" s="104"/>
      <c r="AJ705" s="104"/>
      <c r="AK705" s="104"/>
      <c r="AL705" s="104"/>
      <c r="AM705" s="104"/>
      <c r="AN705" s="104"/>
      <c r="AO705" s="104"/>
      <c r="AP705" s="104"/>
      <c r="AQ705" s="104"/>
      <c r="AR705" s="104"/>
      <c r="AS705" s="104"/>
      <c r="AT705" s="104"/>
      <c r="AU705" s="104"/>
      <c r="AV705" s="104"/>
      <c r="AW705" s="104"/>
      <c r="AX705" s="125"/>
    </row>
    <row r="706" spans="1:50" ht="42.7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42.7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6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44.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40.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566</v>
      </c>
      <c r="AE710" s="327"/>
      <c r="AF710" s="327"/>
      <c r="AG710" s="100" t="s">
        <v>601</v>
      </c>
      <c r="AH710" s="101"/>
      <c r="AI710" s="101"/>
      <c r="AJ710" s="101"/>
      <c r="AK710" s="101"/>
      <c r="AL710" s="101"/>
      <c r="AM710" s="101"/>
      <c r="AN710" s="101"/>
      <c r="AO710" s="101"/>
      <c r="AP710" s="101"/>
      <c r="AQ710" s="101"/>
      <c r="AR710" s="101"/>
      <c r="AS710" s="101"/>
      <c r="AT710" s="101"/>
      <c r="AU710" s="101"/>
      <c r="AV710" s="101"/>
      <c r="AW710" s="101"/>
      <c r="AX710" s="102"/>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610</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63.7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603</v>
      </c>
      <c r="AH714" s="737"/>
      <c r="AI714" s="737"/>
      <c r="AJ714" s="737"/>
      <c r="AK714" s="737"/>
      <c r="AL714" s="737"/>
      <c r="AM714" s="737"/>
      <c r="AN714" s="737"/>
      <c r="AO714" s="737"/>
      <c r="AP714" s="737"/>
      <c r="AQ714" s="737"/>
      <c r="AR714" s="737"/>
      <c r="AS714" s="737"/>
      <c r="AT714" s="737"/>
      <c r="AU714" s="737"/>
      <c r="AV714" s="737"/>
      <c r="AW714" s="737"/>
      <c r="AX714" s="738"/>
    </row>
    <row r="715" spans="1:50" ht="40.5"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40.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566</v>
      </c>
      <c r="AE716" s="627"/>
      <c r="AF716" s="627"/>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40.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40.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594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566</v>
      </c>
      <c r="AE719" s="605"/>
      <c r="AF719" s="605"/>
      <c r="AG719" s="124" t="s">
        <v>607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2" customHeight="1" x14ac:dyDescent="0.15">
      <c r="A726" s="640" t="s">
        <v>48</v>
      </c>
      <c r="B726" s="802"/>
      <c r="C726" s="815"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2" customHeight="1" thickBot="1" x14ac:dyDescent="0.2">
      <c r="A727" s="803"/>
      <c r="B727" s="804"/>
      <c r="C727" s="748" t="s">
        <v>57</v>
      </c>
      <c r="D727" s="749"/>
      <c r="E727" s="749"/>
      <c r="F727" s="750"/>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1.75"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1.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1.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1.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1.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1.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1.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1.25" customHeight="1" thickBot="1" x14ac:dyDescent="0.2">
      <c r="A735" s="790" t="s">
        <v>612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595</v>
      </c>
      <c r="F737" s="989"/>
      <c r="G737" s="989"/>
      <c r="H737" s="989"/>
      <c r="I737" s="989"/>
      <c r="J737" s="989"/>
      <c r="K737" s="989"/>
      <c r="L737" s="989"/>
      <c r="M737" s="989"/>
      <c r="N737" s="365" t="s">
        <v>403</v>
      </c>
      <c r="O737" s="365"/>
      <c r="P737" s="365"/>
      <c r="Q737" s="365"/>
      <c r="R737" s="995" t="s">
        <v>614</v>
      </c>
      <c r="S737" s="996"/>
      <c r="T737" s="996"/>
      <c r="U737" s="996"/>
      <c r="V737" s="996"/>
      <c r="W737" s="996"/>
      <c r="X737" s="996"/>
      <c r="Y737" s="996"/>
      <c r="Z737" s="1001"/>
      <c r="AA737" s="365" t="s">
        <v>402</v>
      </c>
      <c r="AB737" s="365"/>
      <c r="AC737" s="365"/>
      <c r="AD737" s="365"/>
      <c r="AE737" s="989" t="s">
        <v>595</v>
      </c>
      <c r="AF737" s="989"/>
      <c r="AG737" s="989"/>
      <c r="AH737" s="989"/>
      <c r="AI737" s="989"/>
      <c r="AJ737" s="989"/>
      <c r="AK737" s="989"/>
      <c r="AL737" s="989"/>
      <c r="AM737" s="989"/>
      <c r="AN737" s="365" t="s">
        <v>401</v>
      </c>
      <c r="AO737" s="365"/>
      <c r="AP737" s="365"/>
      <c r="AQ737" s="365"/>
      <c r="AR737" s="995" t="s">
        <v>617</v>
      </c>
      <c r="AS737" s="996"/>
      <c r="AT737" s="996"/>
      <c r="AU737" s="996"/>
      <c r="AV737" s="996"/>
      <c r="AW737" s="996"/>
      <c r="AX737" s="997"/>
      <c r="AY737" s="88"/>
      <c r="AZ737" s="88"/>
    </row>
    <row r="738" spans="1:52" ht="24.75" customHeight="1" x14ac:dyDescent="0.15">
      <c r="A738" s="988" t="s">
        <v>400</v>
      </c>
      <c r="B738" s="209"/>
      <c r="C738" s="209"/>
      <c r="D738" s="210"/>
      <c r="E738" s="989" t="s">
        <v>613</v>
      </c>
      <c r="F738" s="989"/>
      <c r="G738" s="989"/>
      <c r="H738" s="989"/>
      <c r="I738" s="989"/>
      <c r="J738" s="989"/>
      <c r="K738" s="989"/>
      <c r="L738" s="989"/>
      <c r="M738" s="989"/>
      <c r="N738" s="365" t="s">
        <v>399</v>
      </c>
      <c r="O738" s="365"/>
      <c r="P738" s="365"/>
      <c r="Q738" s="365"/>
      <c r="R738" s="995" t="s">
        <v>615</v>
      </c>
      <c r="S738" s="996"/>
      <c r="T738" s="996"/>
      <c r="U738" s="996"/>
      <c r="V738" s="996"/>
      <c r="W738" s="996"/>
      <c r="X738" s="996"/>
      <c r="Y738" s="996"/>
      <c r="Z738" s="1001"/>
      <c r="AA738" s="365" t="s">
        <v>398</v>
      </c>
      <c r="AB738" s="365"/>
      <c r="AC738" s="365"/>
      <c r="AD738" s="365"/>
      <c r="AE738" s="989" t="s">
        <v>616</v>
      </c>
      <c r="AF738" s="989"/>
      <c r="AG738" s="989"/>
      <c r="AH738" s="989"/>
      <c r="AI738" s="989"/>
      <c r="AJ738" s="989"/>
      <c r="AK738" s="989"/>
      <c r="AL738" s="989"/>
      <c r="AM738" s="989"/>
      <c r="AN738" s="365" t="s">
        <v>397</v>
      </c>
      <c r="AO738" s="365"/>
      <c r="AP738" s="365"/>
      <c r="AQ738" s="365"/>
      <c r="AR738" s="995" t="s">
        <v>618</v>
      </c>
      <c r="AS738" s="996"/>
      <c r="AT738" s="996"/>
      <c r="AU738" s="996"/>
      <c r="AV738" s="996"/>
      <c r="AW738" s="996"/>
      <c r="AX738" s="997"/>
    </row>
    <row r="739" spans="1:52" ht="24.75" customHeight="1" x14ac:dyDescent="0.15">
      <c r="A739" s="988" t="s">
        <v>396</v>
      </c>
      <c r="B739" s="209"/>
      <c r="C739" s="209"/>
      <c r="D739" s="210"/>
      <c r="E739" s="989" t="s">
        <v>619</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620</v>
      </c>
      <c r="F740" s="974"/>
      <c r="G740" s="974"/>
      <c r="H740" s="92" t="str">
        <f>IF(E740="", "", "(")</f>
        <v>(</v>
      </c>
      <c r="I740" s="974"/>
      <c r="J740" s="974"/>
      <c r="K740" s="92" t="str">
        <f>IF(OR(I740="　", I740=""), "", "-")</f>
        <v/>
      </c>
      <c r="L740" s="975"/>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621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624</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625</v>
      </c>
      <c r="H782" s="671"/>
      <c r="I782" s="671"/>
      <c r="J782" s="671"/>
      <c r="K782" s="672"/>
      <c r="L782" s="664" t="s">
        <v>628</v>
      </c>
      <c r="M782" s="665"/>
      <c r="N782" s="665"/>
      <c r="O782" s="665"/>
      <c r="P782" s="665"/>
      <c r="Q782" s="665"/>
      <c r="R782" s="665"/>
      <c r="S782" s="665"/>
      <c r="T782" s="665"/>
      <c r="U782" s="665"/>
      <c r="V782" s="665"/>
      <c r="W782" s="665"/>
      <c r="X782" s="666"/>
      <c r="Y782" s="388">
        <v>25.4</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626</v>
      </c>
      <c r="H783" s="607"/>
      <c r="I783" s="607"/>
      <c r="J783" s="607"/>
      <c r="K783" s="608"/>
      <c r="L783" s="598" t="s">
        <v>629</v>
      </c>
      <c r="M783" s="599"/>
      <c r="N783" s="599"/>
      <c r="O783" s="599"/>
      <c r="P783" s="599"/>
      <c r="Q783" s="599"/>
      <c r="R783" s="599"/>
      <c r="S783" s="599"/>
      <c r="T783" s="599"/>
      <c r="U783" s="599"/>
      <c r="V783" s="599"/>
      <c r="W783" s="599"/>
      <c r="X783" s="600"/>
      <c r="Y783" s="601">
        <v>65.099999999999994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627</v>
      </c>
      <c r="H784" s="607"/>
      <c r="I784" s="607"/>
      <c r="J784" s="607"/>
      <c r="K784" s="608"/>
      <c r="L784" s="598" t="s">
        <v>627</v>
      </c>
      <c r="M784" s="599"/>
      <c r="N784" s="599"/>
      <c r="O784" s="599"/>
      <c r="P784" s="599"/>
      <c r="Q784" s="599"/>
      <c r="R784" s="599"/>
      <c r="S784" s="599"/>
      <c r="T784" s="599"/>
      <c r="U784" s="599"/>
      <c r="V784" s="599"/>
      <c r="W784" s="599"/>
      <c r="X784" s="600"/>
      <c r="Y784" s="601">
        <v>9.1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99.6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46.5" customHeight="1" x14ac:dyDescent="0.15">
      <c r="A838" s="376">
        <v>1</v>
      </c>
      <c r="B838" s="376">
        <v>1</v>
      </c>
      <c r="C838" s="361" t="s">
        <v>622</v>
      </c>
      <c r="D838" s="347"/>
      <c r="E838" s="347"/>
      <c r="F838" s="347"/>
      <c r="G838" s="347"/>
      <c r="H838" s="347"/>
      <c r="I838" s="347"/>
      <c r="J838" s="348">
        <v>6050005002007</v>
      </c>
      <c r="K838" s="349"/>
      <c r="L838" s="349"/>
      <c r="M838" s="349"/>
      <c r="N838" s="349"/>
      <c r="O838" s="349"/>
      <c r="P838" s="362" t="s">
        <v>623</v>
      </c>
      <c r="Q838" s="350"/>
      <c r="R838" s="350"/>
      <c r="S838" s="350"/>
      <c r="T838" s="350"/>
      <c r="U838" s="350"/>
      <c r="V838" s="350"/>
      <c r="W838" s="350"/>
      <c r="X838" s="350"/>
      <c r="Y838" s="351">
        <v>100</v>
      </c>
      <c r="Z838" s="352"/>
      <c r="AA838" s="352"/>
      <c r="AB838" s="353"/>
      <c r="AC838" s="363" t="s">
        <v>378</v>
      </c>
      <c r="AD838" s="371"/>
      <c r="AE838" s="371"/>
      <c r="AF838" s="371"/>
      <c r="AG838" s="371"/>
      <c r="AH838" s="372">
        <v>1</v>
      </c>
      <c r="AI838" s="373"/>
      <c r="AJ838" s="373"/>
      <c r="AK838" s="373"/>
      <c r="AL838" s="357">
        <v>86.9</v>
      </c>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7"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64.5" hidden="1" customHeight="1" x14ac:dyDescent="0.15">
      <c r="A871" s="376">
        <v>1</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2">
    <cfRule type="expression" dxfId="2805" priority="13887">
      <formula>IF(RIGHT(TEXT(Y792,"0.#"),1)=".",FALSE,TRUE)</formula>
    </cfRule>
    <cfRule type="expression" dxfId="2804" priority="13888">
      <formula>IF(RIGHT(TEXT(Y792,"0.#"),1)=".",TRUE,FALSE)</formula>
    </cfRule>
  </conditionalFormatting>
  <conditionalFormatting sqref="Y823:Y830 Y821 Y810:Y817 Y808 Y797:Y804 Y795">
    <cfRule type="expression" dxfId="2803" priority="13669">
      <formula>IF(RIGHT(TEXT(Y795,"0.#"),1)=".",FALSE,TRUE)</formula>
    </cfRule>
    <cfRule type="expression" dxfId="2802" priority="13670">
      <formula>IF(RIGHT(TEXT(Y795,"0.#"),1)=".",TRUE,FALSE)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4:Y791">
    <cfRule type="expression" dxfId="2795" priority="13693">
      <formula>IF(RIGHT(TEXT(Y784,"0.#"),1)=".",FALSE,TRUE)</formula>
    </cfRule>
    <cfRule type="expression" dxfId="2794" priority="13694">
      <formula>IF(RIGHT(TEXT(Y784,"0.#"),1)=".",TRUE,FALSE)</formula>
    </cfRule>
  </conditionalFormatting>
  <conditionalFormatting sqref="AU783">
    <cfRule type="expression" dxfId="2793" priority="13691">
      <formula>IF(RIGHT(TEXT(AU783,"0.#"),1)=".",FALSE,TRUE)</formula>
    </cfRule>
    <cfRule type="expression" dxfId="2792" priority="13692">
      <formula>IF(RIGHT(TEXT(AU783,"0.#"),1)=".",TRUE,FALSE)</formula>
    </cfRule>
  </conditionalFormatting>
  <conditionalFormatting sqref="AU792">
    <cfRule type="expression" dxfId="2791" priority="13689">
      <formula>IF(RIGHT(TEXT(AU792,"0.#"),1)=".",FALSE,TRUE)</formula>
    </cfRule>
    <cfRule type="expression" dxfId="2790" priority="13690">
      <formula>IF(RIGHT(TEXT(AU792,"0.#"),1)=".",TRUE,FALSE)</formula>
    </cfRule>
  </conditionalFormatting>
  <conditionalFormatting sqref="AU784:AU791 AU782">
    <cfRule type="expression" dxfId="2789" priority="13687">
      <formula>IF(RIGHT(TEXT(AU782,"0.#"),1)=".",FALSE,TRUE)</formula>
    </cfRule>
    <cfRule type="expression" dxfId="2788" priority="13688">
      <formula>IF(RIGHT(TEXT(AU782,"0.#"),1)=".",TRUE,FALSE)</formula>
    </cfRule>
  </conditionalFormatting>
  <conditionalFormatting sqref="Y822 Y809 Y796">
    <cfRule type="expression" dxfId="2787" priority="13673">
      <formula>IF(RIGHT(TEXT(Y796,"0.#"),1)=".",FALSE,TRUE)</formula>
    </cfRule>
    <cfRule type="expression" dxfId="2786" priority="13674">
      <formula>IF(RIGHT(TEXT(Y796,"0.#"),1)=".",TRUE,FALSE)</formula>
    </cfRule>
  </conditionalFormatting>
  <conditionalFormatting sqref="Y831 Y818 Y805">
    <cfRule type="expression" dxfId="2785" priority="13671">
      <formula>IF(RIGHT(TEXT(Y805,"0.#"),1)=".",FALSE,TRUE)</formula>
    </cfRule>
    <cfRule type="expression" dxfId="2784" priority="13672">
      <formula>IF(RIGHT(TEXT(Y805,"0.#"),1)=".",TRUE,FALSE)</formula>
    </cfRule>
  </conditionalFormatting>
  <conditionalFormatting sqref="AU822 AU809 AU796">
    <cfRule type="expression" dxfId="2783" priority="13667">
      <formula>IF(RIGHT(TEXT(AU796,"0.#"),1)=".",FALSE,TRUE)</formula>
    </cfRule>
    <cfRule type="expression" dxfId="2782" priority="13668">
      <formula>IF(RIGHT(TEXT(AU796,"0.#"),1)=".",TRUE,FALSE)</formula>
    </cfRule>
  </conditionalFormatting>
  <conditionalFormatting sqref="AU831 AU818 AU805">
    <cfRule type="expression" dxfId="2781" priority="13665">
      <formula>IF(RIGHT(TEXT(AU805,"0.#"),1)=".",FALSE,TRUE)</formula>
    </cfRule>
    <cfRule type="expression" dxfId="2780" priority="13666">
      <formula>IF(RIGHT(TEXT(AU805,"0.#"),1)=".",TRUE,FALSE)</formula>
    </cfRule>
  </conditionalFormatting>
  <conditionalFormatting sqref="AU823:AU830 AU821 AU810:AU817 AU808 AU797:AU804 AU795">
    <cfRule type="expression" dxfId="2779" priority="13663">
      <formula>IF(RIGHT(TEXT(AU795,"0.#"),1)=".",FALSE,TRUE)</formula>
    </cfRule>
    <cfRule type="expression" dxfId="2778" priority="13664">
      <formula>IF(RIGHT(TEXT(AU795,"0.#"),1)=".",TRUE,FALSE)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0:AO867">
    <cfRule type="expression" dxfId="2513" priority="6641">
      <formula>IF(AND(AL840&gt;=0, RIGHT(TEXT(AL840,"0.#"),1)&lt;&gt;"."),TRUE,FALSE)</formula>
    </cfRule>
    <cfRule type="expression" dxfId="2512" priority="6642">
      <formula>IF(AND(AL840&gt;=0, RIGHT(TEXT(AL840,"0.#"),1)="."),TRUE,FALSE)</formula>
    </cfRule>
    <cfRule type="expression" dxfId="2511" priority="6643">
      <formula>IF(AND(AL840&lt;0, RIGHT(TEXT(AL840,"0.#"),1)&lt;&gt;"."),TRUE,FALSE)</formula>
    </cfRule>
    <cfRule type="expression" dxfId="2510" priority="6644">
      <formula>IF(AND(AL840&lt;0, RIGHT(TEXT(AL840,"0.#"),1)="."),TRUE,FALSE)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0:Y867">
    <cfRule type="expression" dxfId="2439" priority="2969">
      <formula>IF(RIGHT(TEXT(Y840,"0.#"),1)=".",FALSE,TRUE)</formula>
    </cfRule>
    <cfRule type="expression" dxfId="2438" priority="2970">
      <formula>IF(RIGHT(TEXT(Y840,"0.#"),1)=".",TRUE,FALSE)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2">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2">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9:AO839">
    <cfRule type="expression" dxfId="2395" priority="2827">
      <formula>IF(AND(AL839&gt;=0, RIGHT(TEXT(AL839,"0.#"),1)&lt;&gt;"."),TRUE,FALSE)</formula>
    </cfRule>
    <cfRule type="expression" dxfId="2394" priority="2828">
      <formula>IF(AND(AL839&gt;=0, RIGHT(TEXT(AL839,"0.#"),1)="."),TRUE,FALSE)</formula>
    </cfRule>
    <cfRule type="expression" dxfId="2393" priority="2829">
      <formula>IF(AND(AL839&lt;0, RIGHT(TEXT(AL839,"0.#"),1)&lt;&gt;"."),TRUE,FALSE)</formula>
    </cfRule>
    <cfRule type="expression" dxfId="2392" priority="2830">
      <formula>IF(AND(AL839&lt;0, RIGHT(TEXT(AL839,"0.#"),1)="."),TRUE,FALSE)</formula>
    </cfRule>
  </conditionalFormatting>
  <conditionalFormatting sqref="Y839">
    <cfRule type="expression" dxfId="2391" priority="2825">
      <formula>IF(RIGHT(TEXT(Y839,"0.#"),1)=".",FALSE,TRUE)</formula>
    </cfRule>
    <cfRule type="expression" dxfId="2390" priority="2826">
      <formula>IF(RIGHT(TEXT(Y839,"0.#"),1)=".",TRUE,FALSE)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2">
    <cfRule type="expression" dxfId="2071" priority="2079">
      <formula>IF(RIGHT(TEXT(Y872,"0.#"),1)=".",FALSE,TRUE)</formula>
    </cfRule>
    <cfRule type="expression" dxfId="2070" priority="2080">
      <formula>IF(RIGHT(TEXT(Y872,"0.#"),1)=".",TRUE,FALSE)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2:AO872">
    <cfRule type="expression" dxfId="1971" priority="2081">
      <formula>IF(AND(AL872&gt;=0, RIGHT(TEXT(AL872,"0.#"),1)&lt;&gt;"."),TRUE,FALSE)</formula>
    </cfRule>
    <cfRule type="expression" dxfId="1970" priority="2082">
      <formula>IF(AND(AL872&gt;=0, RIGHT(TEXT(AL872,"0.#"),1)="."),TRUE,FALSE)</formula>
    </cfRule>
    <cfRule type="expression" dxfId="1969" priority="2083">
      <formula>IF(AND(AL872&lt;0, RIGHT(TEXT(AL872,"0.#"),1)&lt;&gt;"."),TRUE,FALSE)</formula>
    </cfRule>
    <cfRule type="expression" dxfId="1968" priority="2084">
      <formula>IF(AND(AL872&lt;0, RIGHT(TEXT(AL872,"0.#"),1)="."),TRUE,FALSE)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29" max="16383" man="1"/>
    <brk id="699" max="16383" man="1"/>
    <brk id="735"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v>
      </c>
      <c r="F24" s="18" t="s">
        <v>416</v>
      </c>
      <c r="G24" s="17"/>
      <c r="H24" s="13" t="str">
        <f t="shared" si="1"/>
        <v/>
      </c>
      <c r="I24" s="13" t="str">
        <f t="shared" si="5"/>
        <v>エネルギー対策特別会計電源開発促進勘定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29"/>
      <c r="AA2" s="830"/>
      <c r="AB2" s="1032" t="s">
        <v>11</v>
      </c>
      <c r="AC2" s="1033"/>
      <c r="AD2" s="1034"/>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29"/>
      <c r="AA9" s="830"/>
      <c r="AB9" s="1032" t="s">
        <v>11</v>
      </c>
      <c r="AC9" s="1033"/>
      <c r="AD9" s="1034"/>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29"/>
      <c r="AA16" s="830"/>
      <c r="AB16" s="1032" t="s">
        <v>11</v>
      </c>
      <c r="AC16" s="1033"/>
      <c r="AD16" s="1034"/>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29"/>
      <c r="AA23" s="830"/>
      <c r="AB23" s="1032" t="s">
        <v>11</v>
      </c>
      <c r="AC23" s="1033"/>
      <c r="AD23" s="1034"/>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29"/>
      <c r="AA30" s="830"/>
      <c r="AB30" s="1032" t="s">
        <v>11</v>
      </c>
      <c r="AC30" s="1033"/>
      <c r="AD30" s="1034"/>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29"/>
      <c r="AA37" s="830"/>
      <c r="AB37" s="1032" t="s">
        <v>11</v>
      </c>
      <c r="AC37" s="1033"/>
      <c r="AD37" s="1034"/>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29"/>
      <c r="AA44" s="830"/>
      <c r="AB44" s="1032" t="s">
        <v>11</v>
      </c>
      <c r="AC44" s="1033"/>
      <c r="AD44" s="1034"/>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29"/>
      <c r="AA51" s="830"/>
      <c r="AB51" s="242" t="s">
        <v>11</v>
      </c>
      <c r="AC51" s="1033"/>
      <c r="AD51" s="1034"/>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29"/>
      <c r="AA58" s="830"/>
      <c r="AB58" s="1032" t="s">
        <v>11</v>
      </c>
      <c r="AC58" s="1033"/>
      <c r="AD58" s="1034"/>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29"/>
      <c r="AA65" s="830"/>
      <c r="AB65" s="1032" t="s">
        <v>11</v>
      </c>
      <c r="AC65" s="1033"/>
      <c r="AD65" s="1034"/>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2020-05-07T10:07:12Z</cp:lastPrinted>
  <dcterms:created xsi:type="dcterms:W3CDTF">2012-03-13T00:50:25Z</dcterms:created>
  <dcterms:modified xsi:type="dcterms:W3CDTF">2020-06-25T12:52:59Z</dcterms:modified>
</cp:coreProperties>
</file>