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H28~R2レビューシート（ＨＰ掲載データ）\修正版\R1(H31)（修正版）\"/>
    </mc:Choice>
  </mc:AlternateContent>
  <bookViews>
    <workbookView xWindow="0" yWindow="0" windowWidth="19200" windowHeight="1161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ED1996D3_D804_491B_B224_E12454B55DC9_.wvu.Cols" localSheetId="1" hidden="1">入力規則等!$C:$D,入力規則等!$H:$I,入力規則等!$M:$N,入力規則等!$R:$S</definedName>
    <definedName name="Z_ED1996D3_D804_491B_B224_E12454B55DC9_.wvu.FilterData" localSheetId="4" hidden="1">別紙3!$AP$1:$AP$1320</definedName>
    <definedName name="Z_ED1996D3_D804_491B_B224_E12454B55DC9_.wvu.PrintArea" localSheetId="0" hidden="1">行政事業レビューシート!$A$1:$AX$1098</definedName>
    <definedName name="Z_ED1996D3_D804_491B_B224_E12454B55DC9_.wvu.Rows" localSheetId="0" hidden="1">行政事業レビューシート!$51:$78,行政事業レビューシート!$80:$99,行政事業レビューシート!$106:$114,行政事業レビューシート!$118:$129,行政事業レビューシート!$136:$151,行政事業レビューシート!$159:$186,行政事業レビューシート!$190:$699,行政事業レビューシート!$760:$778,行政事業レビューシート!$792:$830,行政事業レビューシート!$847:$1097,行政事業レビューシート!$1099:$1131</definedName>
  </definedNames>
  <calcPr calcId="152511"/>
  <customWorkbookViews>
    <customWorkbookView name="NSR - 個人用ビュー" guid="{ED1996D3-D804-491B-B224-E12454B55DC9}" mergeInterval="0" personalView="1" maximized="1" xWindow="-8" yWindow="-8" windowWidth="1382" windowHeight="744" activeSheetId="1"/>
  </customWorkbookViews>
</workbook>
</file>

<file path=xl/calcChain.xml><?xml version="1.0" encoding="utf-8"?>
<calcChain xmlns="http://schemas.openxmlformats.org/spreadsheetml/2006/main">
  <c r="P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N4" i="2"/>
  <c r="N5" i="2" s="1"/>
  <c r="N6" i="2" s="1"/>
  <c r="N7" i="2" s="1"/>
  <c r="N8" i="2" s="1"/>
  <c r="N9" i="2" s="1"/>
  <c r="N10" i="2" s="1"/>
  <c r="N11" i="2" s="1"/>
  <c r="K13" i="2" s="1"/>
  <c r="AE8" i="1" s="1"/>
  <c r="S3" i="2"/>
  <c r="S4" i="2" s="1"/>
  <c r="S5" i="2" s="1"/>
  <c r="S6" i="2" s="1"/>
  <c r="S7" i="2" s="1"/>
  <c r="S8" i="2" s="1"/>
  <c r="P10" i="2" s="1"/>
  <c r="G11" i="1" s="1"/>
  <c r="G8" i="1" l="1"/>
</calcChain>
</file>

<file path=xl/sharedStrings.xml><?xml version="1.0" encoding="utf-8"?>
<sst xmlns="http://schemas.openxmlformats.org/spreadsheetml/2006/main" count="2893" uniqueCount="663">
  <si>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</si>
  <si>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</si>
  <si>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</si>
  <si>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</si>
  <si>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</si>
  <si>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</si>
  <si>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</si>
  <si>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</si>
  <si>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</si>
  <si>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</si>
  <si>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</si>
  <si>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</si>
  <si>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</si>
  <si>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</si>
  <si>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</si>
  <si>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</si>
  <si>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</si>
  <si>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</si>
  <si>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</si>
  <si>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</si>
  <si>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</si>
  <si>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</si>
  <si>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</si>
  <si>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</si>
  <si>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</si>
  <si>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</si>
  <si>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</si>
  <si>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</si>
  <si>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</si>
  <si>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</si>
  <si>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</si>
  <si>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</si>
  <si>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</si>
  <si>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</si>
  <si>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</si>
  <si>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</si>
  <si>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</si>
  <si>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</si>
  <si>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</si>
  <si>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</si>
  <si>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</si>
  <si>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</si>
  <si>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</si>
  <si>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</si>
  <si>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</si>
  <si>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</si>
  <si>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</si>
  <si>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</si>
  <si>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</si>
  <si>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</si>
  <si>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</si>
  <si>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</si>
  <si>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</si>
  <si>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</si>
  <si>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</si>
  <si>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</si>
  <si>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</si>
  <si>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</si>
  <si>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</si>
  <si>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</si>
  <si>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</si>
  <si>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</si>
  <si>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</si>
  <si>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</si>
  <si>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</si>
  <si>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</si>
  <si>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</si>
  <si>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</si>
  <si>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</si>
  <si>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</si>
  <si>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</si>
  <si>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</si>
  <si>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</si>
  <si>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</si>
  <si>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</si>
  <si>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</si>
  <si>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</si>
  <si>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</si>
  <si>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</si>
  <si>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</si>
  <si>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</si>
  <si>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</si>
  <si>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</si>
  <si>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</si>
  <si>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</si>
  <si>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</si>
  <si>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</si>
  <si>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</si>
  <si>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</si>
  <si>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</si>
  <si>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</si>
  <si>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</si>
  <si>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</si>
  <si>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</si>
  <si>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</si>
  <si>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</si>
  <si>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</si>
  <si>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</si>
  <si>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</si>
  <si>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</si>
  <si>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</si>
  <si>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</si>
  <si>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</si>
  <si>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</si>
  <si>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</si>
  <si>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</si>
  <si>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</si>
  <si>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</si>
  <si>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</si>
  <si>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</si>
  <si>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</si>
  <si>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</si>
  <si>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</si>
  <si>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</si>
  <si>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</si>
  <si>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</si>
  <si>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</si>
  <si>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</si>
  <si>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</si>
  <si>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</si>
  <si>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</si>
  <si>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</si>
  <si>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</si>
  <si>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</si>
  <si>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</si>
  <si>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</si>
  <si>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</si>
  <si>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</si>
  <si>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</si>
  <si>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</si>
  <si>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</si>
  <si>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</si>
  <si>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</si>
  <si>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</si>
  <si>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</si>
  <si>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</si>
  <si>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</si>
  <si>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</si>
  <si>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</si>
  <si>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</si>
  <si>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</si>
  <si>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</si>
  <si>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</si>
  <si>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</si>
  <si>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</si>
  <si>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</si>
  <si>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</si>
  <si>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</si>
  <si>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</si>
  <si>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</si>
  <si>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</si>
  <si>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</si>
  <si>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</si>
  <si>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</si>
  <si>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</si>
  <si>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</si>
  <si>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</si>
  <si>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</si>
  <si>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</si>
  <si>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</si>
  <si>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</si>
  <si>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</si>
  <si>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</si>
  <si>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</si>
  <si>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</si>
  <si>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</si>
  <si>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</si>
  <si>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</si>
  <si>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</si>
  <si>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</si>
  <si>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</si>
  <si>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</si>
  <si>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</si>
  <si>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</si>
  <si>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</si>
  <si>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</si>
  <si>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</si>
  <si>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</si>
  <si>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</si>
  <si>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</si>
  <si>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</si>
  <si>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</si>
  <si>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</si>
  <si>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</si>
  <si>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</si>
  <si>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</si>
  <si>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</si>
  <si>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</si>
  <si>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</si>
  <si>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</si>
  <si>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</si>
  <si>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</si>
  <si>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</si>
  <si>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</si>
  <si>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</si>
  <si>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</si>
  <si>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</si>
  <si>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</si>
  <si>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</si>
  <si>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</si>
  <si>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</si>
  <si>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</si>
  <si>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</si>
  <si>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</si>
  <si>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</si>
  <si>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</si>
  <si>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</si>
  <si>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</si>
  <si>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</si>
  <si>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</si>
  <si>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</si>
  <si>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</si>
  <si>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</si>
  <si>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</si>
  <si>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</si>
  <si>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</si>
  <si>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</si>
  <si>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</si>
  <si>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</si>
  <si>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</si>
  <si>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</si>
  <si>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</si>
  <si>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</si>
  <si>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</si>
  <si>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</si>
  <si>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</si>
  <si>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</si>
  <si>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</si>
  <si>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</si>
  <si>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</si>
  <si>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</si>
  <si>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</si>
  <si>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</si>
  <si>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</si>
  <si>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</si>
  <si>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</si>
  <si>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</si>
  <si>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</si>
  <si>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</si>
  <si>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</si>
  <si>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</si>
  <si>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</si>
  <si>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</si>
  <si>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</si>
  <si>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</si>
  <si>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</si>
  <si>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</si>
  <si>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</si>
  <si>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</si>
  <si>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</si>
  <si>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</si>
  <si>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</si>
  <si>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</si>
  <si>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</si>
  <si>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</si>
  <si>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</si>
  <si>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</si>
  <si>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</si>
  <si>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</si>
  <si>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</si>
  <si>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</si>
  <si>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</si>
  <si>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</si>
  <si>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</si>
  <si>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</si>
  <si>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</si>
  <si>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</si>
  <si>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</si>
  <si>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</si>
  <si>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</si>
  <si>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</si>
  <si>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</si>
  <si>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</si>
  <si>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</si>
  <si>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</si>
  <si>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</si>
  <si>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</si>
  <si>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</si>
  <si>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</si>
  <si>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</si>
  <si>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</si>
  <si>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</si>
  <si>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</si>
  <si>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</si>
  <si>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</si>
  <si>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</si>
  <si>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</si>
  <si>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</si>
  <si>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</si>
  <si>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</si>
  <si>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</si>
  <si>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</si>
  <si>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</si>
  <si>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</si>
  <si>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</si>
  <si>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</si>
  <si>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</si>
  <si>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</si>
  <si>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</si>
  <si>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</si>
  <si>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</si>
  <si>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</si>
  <si>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</si>
  <si>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</si>
  <si>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</si>
  <si>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</si>
  <si>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</si>
  <si>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</si>
  <si>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</si>
  <si>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</si>
  <si>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</si>
  <si>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</si>
  <si>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</si>
  <si>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</si>
  <si>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</si>
  <si>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</si>
  <si>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</si>
  <si>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</si>
  <si>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</si>
  <si>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</si>
  <si>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</si>
  <si>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</si>
  <si>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</si>
  <si>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</si>
  <si>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</si>
  <si>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</si>
  <si>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</si>
  <si>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</si>
  <si>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</si>
  <si>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</si>
  <si>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</si>
  <si>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</si>
  <si>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</si>
  <si>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</si>
  <si>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</si>
  <si>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</si>
  <si>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</si>
  <si>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</si>
  <si>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</si>
  <si>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</si>
  <si>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</si>
  <si>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</si>
  <si>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</si>
  <si>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</si>
  <si>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</si>
  <si>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</si>
  <si>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</si>
  <si>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</si>
  <si>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</si>
  <si>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</si>
  <si>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</si>
  <si>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</si>
  <si>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</si>
  <si>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</si>
  <si>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</si>
  <si>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</si>
  <si>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</si>
  <si>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</si>
  <si>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</si>
  <si>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</si>
  <si>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</si>
  <si>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</si>
  <si>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</si>
  <si>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</si>
  <si>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</si>
  <si>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</si>
  <si>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</si>
  <si>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</si>
  <si>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</si>
  <si>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</si>
  <si>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</si>
  <si>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</si>
  <si>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</si>
  <si>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</si>
  <si>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</si>
  <si>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</si>
  <si>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</si>
  <si>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</si>
  <si>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</si>
  <si>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</si>
  <si>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</si>
  <si>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</si>
  <si>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</si>
  <si>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</si>
  <si>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</si>
  <si>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</si>
  <si>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</si>
  <si>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</si>
  <si>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</si>
  <si>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</si>
  <si>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</si>
  <si>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</si>
  <si>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</si>
  <si>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</si>
  <si>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</si>
  <si>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</si>
  <si>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</si>
  <si>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</si>
  <si>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</si>
  <si>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</si>
  <si>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</si>
  <si>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</si>
  <si>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</si>
  <si>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</si>
  <si>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</si>
  <si>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</si>
  <si>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</si>
  <si>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</si>
  <si>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</si>
  <si>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</si>
  <si>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</si>
  <si>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</si>
  <si>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</si>
  <si>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</si>
  <si>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</si>
  <si>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</si>
  <si>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</si>
  <si>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</si>
  <si>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</si>
  <si>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</si>
  <si>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</si>
  <si>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</si>
  <si>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</si>
  <si>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</si>
  <si>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</si>
  <si>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</si>
  <si>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</si>
  <si>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</si>
  <si>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</si>
  <si>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</si>
  <si>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</si>
  <si>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</si>
  <si>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</si>
  <si>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</si>
  <si>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</si>
  <si>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</si>
  <si>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</si>
  <si>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</si>
  <si>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</si>
  <si>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</si>
  <si>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</si>
  <si>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</si>
  <si>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</si>
  <si>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</si>
  <si>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</si>
  <si>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</si>
  <si>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</si>
  <si>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</si>
  <si>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</si>
  <si>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</si>
  <si>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</si>
  <si>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</si>
  <si>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</si>
  <si>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</si>
  <si>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</si>
  <si>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</si>
  <si>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</si>
  <si>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</si>
  <si>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</si>
  <si>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</si>
  <si>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</si>
  <si>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</si>
  <si>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</si>
  <si>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</si>
  <si>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</si>
  <si>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</si>
  <si>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</si>
  <si>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</si>
  <si>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</si>
  <si>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</si>
  <si>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</si>
  <si>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</si>
  <si>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</si>
  <si>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</si>
  <si>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</si>
  <si>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</si>
  <si>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</si>
  <si>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</si>
  <si>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</si>
  <si>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</si>
  <si>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</si>
  <si>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</si>
  <si>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</si>
  <si>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</si>
  <si>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</si>
  <si>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</si>
  <si>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</si>
  <si>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</si>
  <si>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</si>
  <si>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</si>
  <si>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</si>
  <si>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</si>
  <si>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</si>
  <si>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</si>
  <si>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</si>
  <si>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</si>
  <si>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</si>
  <si>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</si>
  <si>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</si>
  <si>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</si>
  <si>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</si>
  <si>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</si>
  <si>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</si>
  <si>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</si>
  <si>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</si>
  <si>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</si>
  <si>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</si>
  <si>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</si>
  <si>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</si>
  <si>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</si>
  <si>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</si>
  <si>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</si>
  <si>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</si>
  <si>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</si>
  <si>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</si>
  <si>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</si>
  <si>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</si>
  <si>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</si>
  <si>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</si>
  <si>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</si>
  <si>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</si>
  <si>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</si>
  <si>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</si>
  <si>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</si>
  <si>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</si>
  <si>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</si>
  <si>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</si>
  <si>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</si>
  <si>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</si>
  <si>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</si>
  <si>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</si>
  <si>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</si>
  <si>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</si>
  <si>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</si>
  <si>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</si>
  <si>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</si>
  <si>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</si>
  <si>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</si>
  <si>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</si>
  <si>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</si>
  <si>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</si>
  <si>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</si>
  <si>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</si>
  <si>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</si>
  <si>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</si>
  <si>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</si>
  <si>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</si>
  <si>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</si>
  <si>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</si>
  <si>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</si>
  <si>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</si>
  <si>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</si>
  <si>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</si>
  <si>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</si>
  <si>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</si>
  <si>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</si>
  <si>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</si>
  <si>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</si>
  <si>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</si>
  <si>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</si>
  <si>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</si>
  <si>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</si>
  <si>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</si>
  <si>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</si>
  <si>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</si>
  <si>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</si>
  <si>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</si>
  <si>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</si>
  <si>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</si>
  <si>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</si>
  <si>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</si>
  <si>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原子力規制庁</t>
    <phoneticPr fontId="5"/>
  </si>
  <si>
    <t>長官官房人事課</t>
    <phoneticPr fontId="5"/>
  </si>
  <si>
    <t>原子力規制を着実に実施していくためには、原子力規制委員会職員のみならず、広く原子力安全及び原子力規制に必要な知見を有する人材を育成・確保していくことが重要。このため、国内の大学等と連携し、原子力規制に関わる人材を、効果的・効率的・戦略的に育成することを目的とした人材育成事業を推進する。</t>
    <phoneticPr fontId="5"/>
  </si>
  <si>
    <t>○</t>
  </si>
  <si>
    <t>経済財政運営と改革の基本方針2017</t>
    <phoneticPr fontId="5"/>
  </si>
  <si>
    <t>-</t>
  </si>
  <si>
    <t>プログラム参加者にアンケートを実施しプログラムの受講が有意義であったと回答する者の割合を７割以上とすること。</t>
  </si>
  <si>
    <t>プログラムの受講が有意義であったと回答する者の割合</t>
    <rPh sb="6" eb="8">
      <t>ジュコウ</t>
    </rPh>
    <phoneticPr fontId="5"/>
  </si>
  <si>
    <t>就職先として、原子力安全、原子力規制に関係する企業及び官公庁に興味を持った者の割合</t>
    <rPh sb="0" eb="2">
      <t>シュウショク</t>
    </rPh>
    <rPh sb="2" eb="3">
      <t>サキ</t>
    </rPh>
    <rPh sb="7" eb="10">
      <t>ゲンシリョク</t>
    </rPh>
    <rPh sb="10" eb="12">
      <t>アンゼン</t>
    </rPh>
    <rPh sb="13" eb="16">
      <t>ゲンシリョク</t>
    </rPh>
    <rPh sb="16" eb="18">
      <t>キセイ</t>
    </rPh>
    <rPh sb="19" eb="21">
      <t>カンケイ</t>
    </rPh>
    <rPh sb="23" eb="25">
      <t>キギョウ</t>
    </rPh>
    <rPh sb="25" eb="26">
      <t>オヨ</t>
    </rPh>
    <rPh sb="27" eb="30">
      <t>カンコウチョウ</t>
    </rPh>
    <rPh sb="31" eb="33">
      <t>キョウミ</t>
    </rPh>
    <rPh sb="34" eb="35">
      <t>モ</t>
    </rPh>
    <rPh sb="37" eb="38">
      <t>モノ</t>
    </rPh>
    <rPh sb="39" eb="41">
      <t>ワリアイ</t>
    </rPh>
    <phoneticPr fontId="5"/>
  </si>
  <si>
    <t>原子力規制に係る大学等が行う教育研究プログラムへの参加者数を年2,000人～3,000人程度確保することを目標とすること。</t>
  </si>
  <si>
    <t>参加者数の確保</t>
    <rPh sb="0" eb="3">
      <t>サンカシャ</t>
    </rPh>
    <rPh sb="3" eb="4">
      <t>スウ</t>
    </rPh>
    <rPh sb="5" eb="7">
      <t>カクホ</t>
    </rPh>
    <phoneticPr fontId="5"/>
  </si>
  <si>
    <t>実績報告書</t>
    <rPh sb="0" eb="2">
      <t>ジッセキ</t>
    </rPh>
    <rPh sb="2" eb="4">
      <t>ホウコク</t>
    </rPh>
    <rPh sb="4" eb="5">
      <t>ショ</t>
    </rPh>
    <phoneticPr fontId="5"/>
  </si>
  <si>
    <t>原子力規制に係る事業者（大学等）が行う教育研究プログラムを１０～２０件程度採択することを目標とする。</t>
    <rPh sb="8" eb="11">
      <t>ジギョウシャ</t>
    </rPh>
    <rPh sb="34" eb="35">
      <t>ケン</t>
    </rPh>
    <rPh sb="35" eb="37">
      <t>テイド</t>
    </rPh>
    <rPh sb="37" eb="39">
      <t>サイタク</t>
    </rPh>
    <phoneticPr fontId="5"/>
  </si>
  <si>
    <t>執行額（百万円）／事業者数</t>
    <rPh sb="9" eb="12">
      <t>ジギョウシャ</t>
    </rPh>
    <rPh sb="12" eb="13">
      <t>スウ</t>
    </rPh>
    <phoneticPr fontId="5"/>
  </si>
  <si>
    <t>原子力の安全確保に向けた技術・人材の基盤の構築</t>
  </si>
  <si>
    <t>原子力規制・原子力安全を担う人材の確保・育成</t>
    <rPh sb="0" eb="3">
      <t>ゲンシリョク</t>
    </rPh>
    <rPh sb="3" eb="5">
      <t>キセイ</t>
    </rPh>
    <rPh sb="6" eb="9">
      <t>ゲンシリョク</t>
    </rPh>
    <rPh sb="9" eb="11">
      <t>アンゼン</t>
    </rPh>
    <rPh sb="12" eb="13">
      <t>ニナ</t>
    </rPh>
    <rPh sb="20" eb="22">
      <t>イクセイ</t>
    </rPh>
    <phoneticPr fontId="5"/>
  </si>
  <si>
    <t>本事業により、原子力規制の着実な実施に必要となる、原子力安全及び原子力規制の知見を有する人材の育成・確保に寄与することができる。</t>
    <rPh sb="0" eb="1">
      <t>ホン</t>
    </rPh>
    <rPh sb="1" eb="3">
      <t>ジギョウ</t>
    </rPh>
    <rPh sb="7" eb="10">
      <t>ゲンシリョク</t>
    </rPh>
    <rPh sb="10" eb="12">
      <t>キセイ</t>
    </rPh>
    <rPh sb="13" eb="15">
      <t>チャクジツ</t>
    </rPh>
    <rPh sb="16" eb="18">
      <t>ジッシ</t>
    </rPh>
    <rPh sb="19" eb="21">
      <t>ヒツヨウ</t>
    </rPh>
    <rPh sb="25" eb="28">
      <t>ゲンシリョク</t>
    </rPh>
    <rPh sb="28" eb="30">
      <t>アンゼン</t>
    </rPh>
    <rPh sb="30" eb="31">
      <t>オヨ</t>
    </rPh>
    <rPh sb="32" eb="35">
      <t>ゲンシリョク</t>
    </rPh>
    <rPh sb="35" eb="37">
      <t>キセイ</t>
    </rPh>
    <rPh sb="38" eb="40">
      <t>チケン</t>
    </rPh>
    <rPh sb="41" eb="42">
      <t>ユウ</t>
    </rPh>
    <rPh sb="44" eb="46">
      <t>ジンザイ</t>
    </rPh>
    <rPh sb="47" eb="49">
      <t>イクセイ</t>
    </rPh>
    <rPh sb="50" eb="52">
      <t>カクホ</t>
    </rPh>
    <rPh sb="53" eb="55">
      <t>キヨ</t>
    </rPh>
    <phoneticPr fontId="5"/>
  </si>
  <si>
    <t>文部科学省</t>
  </si>
  <si>
    <t>原子力規制人材育成事業は、原子力の規制に特化した人材育成事業であり、文部科学省の事業は、原子力研究開発・人材育成基盤の維持・発展に必要な取組を支援するものである。</t>
    <rPh sb="0" eb="3">
      <t>ゲンシリョク</t>
    </rPh>
    <rPh sb="3" eb="5">
      <t>キセイ</t>
    </rPh>
    <rPh sb="5" eb="7">
      <t>ジンザイ</t>
    </rPh>
    <rPh sb="7" eb="9">
      <t>イクセイ</t>
    </rPh>
    <rPh sb="9" eb="11">
      <t>ジギョウ</t>
    </rPh>
    <rPh sb="13" eb="16">
      <t>ゲンシリョク</t>
    </rPh>
    <rPh sb="17" eb="19">
      <t>キセイ</t>
    </rPh>
    <rPh sb="20" eb="22">
      <t>トッカ</t>
    </rPh>
    <rPh sb="24" eb="26">
      <t>ジンザイ</t>
    </rPh>
    <rPh sb="26" eb="28">
      <t>イクセイ</t>
    </rPh>
    <rPh sb="28" eb="30">
      <t>ジギョウ</t>
    </rPh>
    <rPh sb="34" eb="36">
      <t>モンブ</t>
    </rPh>
    <rPh sb="36" eb="39">
      <t>カガクショウ</t>
    </rPh>
    <rPh sb="40" eb="42">
      <t>ジギョウ</t>
    </rPh>
    <phoneticPr fontId="5"/>
  </si>
  <si>
    <t>国際原子力人材育成イニシアティブ</t>
    <rPh sb="0" eb="2">
      <t>コクサイ</t>
    </rPh>
    <rPh sb="2" eb="5">
      <t>ゲンシリョク</t>
    </rPh>
    <rPh sb="5" eb="7">
      <t>ジンザイ</t>
    </rPh>
    <rPh sb="7" eb="9">
      <t>イクセイ</t>
    </rPh>
    <phoneticPr fontId="5"/>
  </si>
  <si>
    <t>原子力規制人材育成事業費補助金</t>
  </si>
  <si>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</si>
  <si>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</si>
  <si>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</si>
  <si>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原子力安全業務庁費</t>
    <rPh sb="0" eb="3">
      <t>ゲンシリョク</t>
    </rPh>
    <rPh sb="3" eb="5">
      <t>アンゼン</t>
    </rPh>
    <rPh sb="5" eb="7">
      <t>ギョウム</t>
    </rPh>
    <rPh sb="7" eb="9">
      <t>チョウヒ</t>
    </rPh>
    <phoneticPr fontId="5"/>
  </si>
  <si>
    <t>採択事業を平成３１年度も引き続き実施する。</t>
    <rPh sb="0" eb="2">
      <t>サイタク</t>
    </rPh>
    <rPh sb="2" eb="4">
      <t>ジギョウ</t>
    </rPh>
    <rPh sb="5" eb="7">
      <t>ヘイセイ</t>
    </rPh>
    <rPh sb="9" eb="11">
      <t>ネンド</t>
    </rPh>
    <rPh sb="12" eb="13">
      <t>ヒ</t>
    </rPh>
    <rPh sb="14" eb="15">
      <t>ツヅ</t>
    </rPh>
    <rPh sb="16" eb="18">
      <t>ジッシ</t>
    </rPh>
    <phoneticPr fontId="5"/>
  </si>
  <si>
    <t>新28-0001</t>
  </si>
  <si>
    <t>A.国立大学法人　東京工業大学</t>
    <rPh sb="9" eb="11">
      <t>トウキョウ</t>
    </rPh>
    <rPh sb="11" eb="13">
      <t>コウギョウ</t>
    </rPh>
    <rPh sb="13" eb="15">
      <t>ダイガク</t>
    </rPh>
    <phoneticPr fontId="5"/>
  </si>
  <si>
    <t>補助金等交付</t>
  </si>
  <si>
    <t>国立研究開発法人量子科学技術研究開発機構</t>
    <rPh sb="0" eb="20">
      <t>コクリツケンキュウカイハツホウジンリョウシカガクギジュツケンキュウカイハツキコウ</t>
    </rPh>
    <phoneticPr fontId="5"/>
  </si>
  <si>
    <t>放射線防護、健康影響とそのリスクコミュニケーションの実践的研修</t>
  </si>
  <si>
    <t>国立大学法人九州大学</t>
    <rPh sb="0" eb="2">
      <t>コクリツ</t>
    </rPh>
    <rPh sb="2" eb="4">
      <t>ダイガク</t>
    </rPh>
    <rPh sb="4" eb="6">
      <t>ホウジン</t>
    </rPh>
    <rPh sb="6" eb="8">
      <t>キュウシュウ</t>
    </rPh>
    <rPh sb="8" eb="10">
      <t>ダイガク</t>
    </rPh>
    <phoneticPr fontId="5"/>
  </si>
  <si>
    <t>多角的思考力の養成と規制を加味した九州大学原子力カリキュラムの充実</t>
  </si>
  <si>
    <t>国立大学法人弘前大学</t>
    <rPh sb="0" eb="2">
      <t>コクリツ</t>
    </rPh>
    <rPh sb="2" eb="4">
      <t>ダイガク</t>
    </rPh>
    <rPh sb="4" eb="6">
      <t>ホウジン</t>
    </rPh>
    <rPh sb="6" eb="8">
      <t>ヒロサキ</t>
    </rPh>
    <rPh sb="8" eb="10">
      <t>ダイガク</t>
    </rPh>
    <phoneticPr fontId="5"/>
  </si>
  <si>
    <t>原子力災害における放射線被ばく事故対応に向けた総合的人材育成プログラム</t>
  </si>
  <si>
    <t>国立大学法人東北大学</t>
    <rPh sb="0" eb="2">
      <t>コクリツ</t>
    </rPh>
    <rPh sb="2" eb="4">
      <t>ダイガク</t>
    </rPh>
    <rPh sb="4" eb="6">
      <t>ホウジン</t>
    </rPh>
    <rPh sb="6" eb="8">
      <t>トウホク</t>
    </rPh>
    <rPh sb="8" eb="10">
      <t>ダイガク</t>
    </rPh>
    <phoneticPr fontId="5"/>
  </si>
  <si>
    <t>医学部における放射線健康リスク科学教育の必修化を支える教育システムの構築</t>
    <phoneticPr fontId="5"/>
  </si>
  <si>
    <t>学校法人金井学園</t>
    <rPh sb="0" eb="2">
      <t>ガッコウ</t>
    </rPh>
    <rPh sb="2" eb="4">
      <t>ホウジン</t>
    </rPh>
    <rPh sb="4" eb="6">
      <t>カナイ</t>
    </rPh>
    <rPh sb="6" eb="8">
      <t>ガクエン</t>
    </rPh>
    <phoneticPr fontId="5"/>
  </si>
  <si>
    <t>コンプライアンス意識を持つ、GLOCALな原子力人材育成</t>
    <phoneticPr fontId="5"/>
  </si>
  <si>
    <t>国立大学法人静岡大学</t>
    <rPh sb="0" eb="2">
      <t>コクリツ</t>
    </rPh>
    <rPh sb="2" eb="4">
      <t>ダイガク</t>
    </rPh>
    <rPh sb="4" eb="6">
      <t>ホウジン</t>
    </rPh>
    <rPh sb="6" eb="8">
      <t>シズオカ</t>
    </rPh>
    <rPh sb="8" eb="10">
      <t>ダイガク</t>
    </rPh>
    <phoneticPr fontId="5"/>
  </si>
  <si>
    <t>放射線安全のための大学間連携放射線計測専門家・教育者育成プログラム</t>
    <phoneticPr fontId="5"/>
  </si>
  <si>
    <t>国立大学法人東京大学</t>
    <rPh sb="0" eb="2">
      <t>コクリツ</t>
    </rPh>
    <rPh sb="2" eb="4">
      <t>ダイガク</t>
    </rPh>
    <rPh sb="4" eb="6">
      <t>ホウジン</t>
    </rPh>
    <rPh sb="6" eb="8">
      <t>トウキョウ</t>
    </rPh>
    <rPh sb="8" eb="10">
      <t>ダイガク</t>
    </rPh>
    <phoneticPr fontId="5"/>
  </si>
  <si>
    <t>国際標準プロアクティブエキスパート育成</t>
    <phoneticPr fontId="5"/>
  </si>
  <si>
    <t>独立行政法人国立高等専門学校機構福島工業高等専門学校</t>
    <rPh sb="0" eb="26">
      <t>ドクリツギョウセイホウジンコクリツコウトウセンモンガッコウキコウフクシマコウギョウコウトウセンモンガッコウ</t>
    </rPh>
    <phoneticPr fontId="5"/>
  </si>
  <si>
    <t>地域の環境回復と環境安全に貢献できる原子力規制人材の育成</t>
    <phoneticPr fontId="5"/>
  </si>
  <si>
    <t>国立大学法人長岡技術科学大学</t>
    <rPh sb="0" eb="2">
      <t>コクリツ</t>
    </rPh>
    <rPh sb="2" eb="4">
      <t>ダイガク</t>
    </rPh>
    <rPh sb="4" eb="6">
      <t>ホウジン</t>
    </rPh>
    <rPh sb="6" eb="8">
      <t>ナガオカ</t>
    </rPh>
    <rPh sb="8" eb="10">
      <t>ギジュツ</t>
    </rPh>
    <rPh sb="10" eb="12">
      <t>カガク</t>
    </rPh>
    <rPh sb="12" eb="14">
      <t>ダイガク</t>
    </rPh>
    <phoneticPr fontId="5"/>
  </si>
  <si>
    <t>システム安全と地域連携新潟モデルに基づく原子力規制人材育成</t>
    <phoneticPr fontId="5"/>
  </si>
  <si>
    <t>国立大学法人東京工業大学</t>
    <phoneticPr fontId="5"/>
  </si>
  <si>
    <t>原子力安全・核セキュリティ・保障措置教育の体系化と実践</t>
    <phoneticPr fontId="5"/>
  </si>
  <si>
    <t>書類審査による選考を行い、１８事業の継続が決定された。</t>
    <rPh sb="0" eb="2">
      <t>ショルイ</t>
    </rPh>
    <rPh sb="2" eb="4">
      <t>シンサ</t>
    </rPh>
    <rPh sb="7" eb="9">
      <t>センコウ</t>
    </rPh>
    <rPh sb="10" eb="11">
      <t>オコナ</t>
    </rPh>
    <rPh sb="15" eb="17">
      <t>ジギョウ</t>
    </rPh>
    <rPh sb="18" eb="20">
      <t>ケイゾク</t>
    </rPh>
    <rPh sb="21" eb="23">
      <t>ケッテイ</t>
    </rPh>
    <phoneticPr fontId="5"/>
  </si>
  <si>
    <t>△</t>
  </si>
  <si>
    <t>交付決定取消しを行った１事業者を除けば、概ね当初見込みどおりの活動実績となっている。</t>
    <rPh sb="0" eb="2">
      <t>コウフ</t>
    </rPh>
    <rPh sb="2" eb="4">
      <t>ケッテイ</t>
    </rPh>
    <rPh sb="4" eb="6">
      <t>トリケ</t>
    </rPh>
    <rPh sb="8" eb="9">
      <t>オコナ</t>
    </rPh>
    <rPh sb="12" eb="15">
      <t>ジギョウシャ</t>
    </rPh>
    <rPh sb="16" eb="17">
      <t>ノゾ</t>
    </rPh>
    <rPh sb="20" eb="21">
      <t>オオム</t>
    </rPh>
    <rPh sb="22" eb="24">
      <t>トウショ</t>
    </rPh>
    <rPh sb="24" eb="26">
      <t>ミコ</t>
    </rPh>
    <rPh sb="31" eb="33">
      <t>カツドウ</t>
    </rPh>
    <rPh sb="33" eb="35">
      <t>ジッセキ</t>
    </rPh>
    <phoneticPr fontId="5"/>
  </si>
  <si>
    <t>件</t>
    <rPh sb="0" eb="1">
      <t>ケン</t>
    </rPh>
    <phoneticPr fontId="5"/>
  </si>
  <si>
    <t>189/13</t>
  </si>
  <si>
    <t>285/18</t>
  </si>
  <si>
    <t>百万円</t>
    <rPh sb="0" eb="1">
      <t>ヒャク</t>
    </rPh>
    <rPh sb="1" eb="3">
      <t>マンエン</t>
    </rPh>
    <phoneticPr fontId="5"/>
  </si>
  <si>
    <t>百万円／事業者数</t>
    <rPh sb="0" eb="1">
      <t>ヒャク</t>
    </rPh>
    <rPh sb="1" eb="3">
      <t>マンエン</t>
    </rPh>
    <rPh sb="4" eb="7">
      <t>ジギョウシャ</t>
    </rPh>
    <rPh sb="7" eb="8">
      <t>スウ</t>
    </rPh>
    <phoneticPr fontId="5"/>
  </si>
  <si>
    <t>人</t>
    <rPh sb="0" eb="1">
      <t>ヒト</t>
    </rPh>
    <phoneticPr fontId="5"/>
  </si>
  <si>
    <t>原子力に対する確かな規制を実施していくためには、原子力規制委員会職員のみならず、広く原子力安全･原子力規制に必要な知見を有する人材を育成・確保することが必要であり、国民・社会のニーズを反映しているものである。</t>
  </si>
  <si>
    <t>原子力の規制は原子炉等規制法等に基づき国が行うものであり、広く原子力安全･原子力規制に係る人材育成・確保を行うことを目的として行う本事業を、地方自治体、民間等に委ねることはできない。</t>
  </si>
  <si>
    <t>我が国において原子力を利用するにあたり、原子力規制委員会は常に世界最高水準の安全を目指し、原子力に対する確かな規制を行っているところ。今後も原子力規制を着実に実施していくためには、原子力規制委員会職員のみならず、広く原子力安全・原子力規制に必要な知見を有する人材を育成・確保することが重要であり、その目的のために行う本事業は、優先度の高い事業である。</t>
  </si>
  <si>
    <t>‐</t>
  </si>
  <si>
    <t>無</t>
  </si>
  <si>
    <t>各事業者が行う事業毎の人件費・事業費など、実施内容を厳正に審査した上で補助金を交付している。</t>
    <rPh sb="0" eb="1">
      <t>カク</t>
    </rPh>
    <rPh sb="1" eb="4">
      <t>ジギョウシャ</t>
    </rPh>
    <rPh sb="5" eb="6">
      <t>オコナ</t>
    </rPh>
    <rPh sb="7" eb="9">
      <t>ジギョウ</t>
    </rPh>
    <rPh sb="9" eb="10">
      <t>ゴト</t>
    </rPh>
    <rPh sb="11" eb="14">
      <t>ジンケンヒ</t>
    </rPh>
    <rPh sb="15" eb="18">
      <t>ジギョウヒ</t>
    </rPh>
    <rPh sb="21" eb="23">
      <t>ジッシ</t>
    </rPh>
    <rPh sb="23" eb="25">
      <t>ナイヨウ</t>
    </rPh>
    <rPh sb="26" eb="28">
      <t>ゲンセイ</t>
    </rPh>
    <rPh sb="29" eb="31">
      <t>シンサ</t>
    </rPh>
    <rPh sb="33" eb="34">
      <t>ウエ</t>
    </rPh>
    <rPh sb="35" eb="38">
      <t>ホジョキン</t>
    </rPh>
    <rPh sb="39" eb="41">
      <t>コウフ</t>
    </rPh>
    <phoneticPr fontId="5"/>
  </si>
  <si>
    <t>費目・使途の内容を、厳正に審査し、真に必要なものに限定されている。</t>
    <rPh sb="0" eb="2">
      <t>ヒモク</t>
    </rPh>
    <rPh sb="3" eb="5">
      <t>シト</t>
    </rPh>
    <rPh sb="6" eb="8">
      <t>ナイヨウ</t>
    </rPh>
    <rPh sb="10" eb="12">
      <t>ゲンセイ</t>
    </rPh>
    <rPh sb="13" eb="15">
      <t>シンサ</t>
    </rPh>
    <rPh sb="17" eb="18">
      <t>シン</t>
    </rPh>
    <rPh sb="19" eb="21">
      <t>ヒツヨウ</t>
    </rPh>
    <rPh sb="25" eb="27">
      <t>ゲンテイ</t>
    </rPh>
    <phoneticPr fontId="5"/>
  </si>
  <si>
    <t>事業実施にあたり、経費内訳を複数人でクロスチェックし、内容を厳正に審査し、添付されるエビデンスの妥当性も確認した上で補助金を交付している。</t>
    <rPh sb="0" eb="2">
      <t>ジギョウ</t>
    </rPh>
    <rPh sb="2" eb="4">
      <t>ジッシ</t>
    </rPh>
    <rPh sb="9" eb="11">
      <t>ケイヒ</t>
    </rPh>
    <rPh sb="11" eb="13">
      <t>ウチワケ</t>
    </rPh>
    <rPh sb="14" eb="16">
      <t>フクスウ</t>
    </rPh>
    <rPh sb="16" eb="17">
      <t>ニン</t>
    </rPh>
    <rPh sb="27" eb="29">
      <t>ナイヨウ</t>
    </rPh>
    <rPh sb="30" eb="32">
      <t>ゲンセイ</t>
    </rPh>
    <rPh sb="33" eb="35">
      <t>シンサ</t>
    </rPh>
    <rPh sb="37" eb="39">
      <t>テンプ</t>
    </rPh>
    <rPh sb="48" eb="51">
      <t>ダトウセイ</t>
    </rPh>
    <rPh sb="52" eb="54">
      <t>カクニン</t>
    </rPh>
    <rPh sb="56" eb="57">
      <t>ウエ</t>
    </rPh>
    <rPh sb="58" eb="61">
      <t>ホジョキン</t>
    </rPh>
    <rPh sb="62" eb="64">
      <t>コウフ</t>
    </rPh>
    <phoneticPr fontId="5"/>
  </si>
  <si>
    <t>受講者数は当初想定を上回り、プログラム受講が有意義であるという回答の割合及び原子力規制に興味をもった者の割合は、成果目標を上回っている。</t>
    <rPh sb="0" eb="3">
      <t>ジュコウシャ</t>
    </rPh>
    <rPh sb="3" eb="4">
      <t>スウ</t>
    </rPh>
    <rPh sb="5" eb="7">
      <t>トウショ</t>
    </rPh>
    <rPh sb="7" eb="9">
      <t>ソウテイ</t>
    </rPh>
    <rPh sb="10" eb="12">
      <t>ウワマワ</t>
    </rPh>
    <rPh sb="19" eb="21">
      <t>ジュコウ</t>
    </rPh>
    <rPh sb="22" eb="25">
      <t>ユウイギ</t>
    </rPh>
    <rPh sb="31" eb="33">
      <t>カイトウ</t>
    </rPh>
    <rPh sb="34" eb="36">
      <t>ワリアイ</t>
    </rPh>
    <rPh sb="36" eb="37">
      <t>オヨ</t>
    </rPh>
    <rPh sb="38" eb="41">
      <t>ゲンシリョク</t>
    </rPh>
    <rPh sb="41" eb="43">
      <t>キセイ</t>
    </rPh>
    <rPh sb="44" eb="46">
      <t>キョウミ</t>
    </rPh>
    <rPh sb="50" eb="51">
      <t>シャ</t>
    </rPh>
    <rPh sb="52" eb="54">
      <t>ワリアイ</t>
    </rPh>
    <rPh sb="56" eb="58">
      <t>セイカ</t>
    </rPh>
    <rPh sb="58" eb="60">
      <t>モクヒョウ</t>
    </rPh>
    <rPh sb="61" eb="63">
      <t>ウワマワ</t>
    </rPh>
    <phoneticPr fontId="5"/>
  </si>
  <si>
    <t>事業に必要な備品等は十分に活用されている。</t>
    <rPh sb="0" eb="2">
      <t>ジギョウ</t>
    </rPh>
    <rPh sb="3" eb="5">
      <t>ヒツヨウ</t>
    </rPh>
    <rPh sb="6" eb="8">
      <t>ビヒン</t>
    </rPh>
    <rPh sb="8" eb="9">
      <t>トウ</t>
    </rPh>
    <rPh sb="10" eb="12">
      <t>ジュウブン</t>
    </rPh>
    <rPh sb="13" eb="15">
      <t>カツヨウ</t>
    </rPh>
    <phoneticPr fontId="5"/>
  </si>
  <si>
    <t>１事業者について交付決定の取消しを行ったこと等により、交付決定額（351百万円）に対して確定額（284百万円）が下回ったため。</t>
    <rPh sb="1" eb="4">
      <t>ジギョウシャ</t>
    </rPh>
    <rPh sb="8" eb="10">
      <t>コウフ</t>
    </rPh>
    <rPh sb="10" eb="12">
      <t>ケッテイ</t>
    </rPh>
    <rPh sb="13" eb="15">
      <t>トリケ</t>
    </rPh>
    <rPh sb="17" eb="18">
      <t>オコナ</t>
    </rPh>
    <rPh sb="22" eb="23">
      <t>トウ</t>
    </rPh>
    <rPh sb="27" eb="29">
      <t>コウフ</t>
    </rPh>
    <rPh sb="29" eb="31">
      <t>ケッテイ</t>
    </rPh>
    <rPh sb="31" eb="32">
      <t>ガク</t>
    </rPh>
    <rPh sb="36" eb="37">
      <t>ヒャク</t>
    </rPh>
    <rPh sb="37" eb="39">
      <t>マンエン</t>
    </rPh>
    <rPh sb="41" eb="42">
      <t>タイ</t>
    </rPh>
    <rPh sb="44" eb="47">
      <t>カクテイガク</t>
    </rPh>
    <rPh sb="51" eb="52">
      <t>ヒャク</t>
    </rPh>
    <rPh sb="52" eb="54">
      <t>マンエン</t>
    </rPh>
    <rPh sb="56" eb="58">
      <t>シタマワ</t>
    </rPh>
    <phoneticPr fontId="5"/>
  </si>
  <si>
    <t>点検結果を踏まえ、各事業者が事業の実施を通じて獲得したノウハウやベストプラクティス、事業者固有の問題等を共有するため、事業実施者を集めた意見交換会を実施する事や、平成３０年度の事業不履行による交付決定取消しの再発防止のため、事業進捗を密に把握する年２回程度の現地中間検査を行うこととし、効率的な事業実施に努める。また、アウトカム（成果実績）に資するアンケートが全事業者で実施され、アンケート結果が目標値を上回るよう、更なる事業改善に取り組む。</t>
    <rPh sb="0" eb="2">
      <t>テンケン</t>
    </rPh>
    <rPh sb="2" eb="4">
      <t>ケッカ</t>
    </rPh>
    <rPh sb="5" eb="6">
      <t>フ</t>
    </rPh>
    <rPh sb="9" eb="10">
      <t>カク</t>
    </rPh>
    <rPh sb="10" eb="13">
      <t>ジギョウシャ</t>
    </rPh>
    <rPh sb="14" eb="16">
      <t>ジギョウ</t>
    </rPh>
    <rPh sb="17" eb="19">
      <t>ジッシ</t>
    </rPh>
    <rPh sb="20" eb="21">
      <t>ツウ</t>
    </rPh>
    <rPh sb="23" eb="25">
      <t>カクトク</t>
    </rPh>
    <rPh sb="42" eb="45">
      <t>ジギョウシャ</t>
    </rPh>
    <rPh sb="45" eb="47">
      <t>コユウ</t>
    </rPh>
    <rPh sb="48" eb="50">
      <t>モンダイ</t>
    </rPh>
    <rPh sb="50" eb="51">
      <t>トウ</t>
    </rPh>
    <rPh sb="52" eb="54">
      <t>キョウユウ</t>
    </rPh>
    <rPh sb="59" eb="61">
      <t>ジギョウ</t>
    </rPh>
    <rPh sb="61" eb="64">
      <t>ジッシシャ</t>
    </rPh>
    <rPh sb="65" eb="66">
      <t>アツ</t>
    </rPh>
    <rPh sb="68" eb="70">
      <t>イケン</t>
    </rPh>
    <rPh sb="70" eb="73">
      <t>コウカンカイ</t>
    </rPh>
    <rPh sb="74" eb="76">
      <t>ジッシ</t>
    </rPh>
    <rPh sb="78" eb="79">
      <t>コト</t>
    </rPh>
    <rPh sb="81" eb="83">
      <t>ヘイセイ</t>
    </rPh>
    <rPh sb="85" eb="87">
      <t>ネンド</t>
    </rPh>
    <rPh sb="88" eb="90">
      <t>ジギョウ</t>
    </rPh>
    <rPh sb="90" eb="93">
      <t>フリコウ</t>
    </rPh>
    <rPh sb="96" eb="98">
      <t>コウフ</t>
    </rPh>
    <rPh sb="98" eb="100">
      <t>ケッテイ</t>
    </rPh>
    <rPh sb="100" eb="102">
      <t>トリケ</t>
    </rPh>
    <rPh sb="104" eb="106">
      <t>サイハツ</t>
    </rPh>
    <rPh sb="106" eb="108">
      <t>ボウシ</t>
    </rPh>
    <rPh sb="112" eb="114">
      <t>ジギョウ</t>
    </rPh>
    <rPh sb="114" eb="116">
      <t>シンチョク</t>
    </rPh>
    <rPh sb="117" eb="118">
      <t>ミツ</t>
    </rPh>
    <rPh sb="119" eb="121">
      <t>ハアク</t>
    </rPh>
    <rPh sb="123" eb="124">
      <t>ネン</t>
    </rPh>
    <rPh sb="125" eb="128">
      <t>カイテイド</t>
    </rPh>
    <rPh sb="129" eb="131">
      <t>ゲンチ</t>
    </rPh>
    <rPh sb="131" eb="133">
      <t>チュウカン</t>
    </rPh>
    <rPh sb="133" eb="135">
      <t>ケンサ</t>
    </rPh>
    <rPh sb="136" eb="137">
      <t>オコナ</t>
    </rPh>
    <rPh sb="143" eb="146">
      <t>コウリツテキ</t>
    </rPh>
    <rPh sb="147" eb="149">
      <t>ジギョウ</t>
    </rPh>
    <rPh sb="149" eb="151">
      <t>ジッシ</t>
    </rPh>
    <rPh sb="152" eb="153">
      <t>ツト</t>
    </rPh>
    <rPh sb="165" eb="167">
      <t>セイカ</t>
    </rPh>
    <rPh sb="167" eb="169">
      <t>ジッセキ</t>
    </rPh>
    <rPh sb="171" eb="172">
      <t>シ</t>
    </rPh>
    <rPh sb="180" eb="181">
      <t>ゼン</t>
    </rPh>
    <rPh sb="181" eb="184">
      <t>ジギョウシャ</t>
    </rPh>
    <rPh sb="185" eb="187">
      <t>ジッシ</t>
    </rPh>
    <rPh sb="195" eb="197">
      <t>ケッカ</t>
    </rPh>
    <rPh sb="198" eb="201">
      <t>モクヒョウチ</t>
    </rPh>
    <rPh sb="202" eb="204">
      <t>ウワマワ</t>
    </rPh>
    <rPh sb="208" eb="209">
      <t>サラ</t>
    </rPh>
    <rPh sb="211" eb="213">
      <t>ジギョウ</t>
    </rPh>
    <rPh sb="216" eb="217">
      <t>ト</t>
    </rPh>
    <rPh sb="218" eb="219">
      <t>ク</t>
    </rPh>
    <phoneticPr fontId="5"/>
  </si>
  <si>
    <t>人件費</t>
    <rPh sb="0" eb="3">
      <t>ジンケンヒ</t>
    </rPh>
    <phoneticPr fontId="5"/>
  </si>
  <si>
    <t>事業費</t>
    <rPh sb="0" eb="3">
      <t>ジギョウヒ</t>
    </rPh>
    <phoneticPr fontId="5"/>
  </si>
  <si>
    <t>事業を実施するために必要な人件費</t>
    <rPh sb="13" eb="16">
      <t>ジンケンヒ</t>
    </rPh>
    <phoneticPr fontId="5"/>
  </si>
  <si>
    <t>事業を実施するために必要な事業費</t>
    <rPh sb="13" eb="16">
      <t>ジギョウヒ</t>
    </rPh>
    <phoneticPr fontId="5"/>
  </si>
  <si>
    <t>-</t>
    <phoneticPr fontId="5"/>
  </si>
  <si>
    <t>-</t>
    <phoneticPr fontId="5"/>
  </si>
  <si>
    <t>適切な規模（～3000万円程度）の事業を10件～20件程度採択する</t>
    <rPh sb="0" eb="2">
      <t>テキセツ</t>
    </rPh>
    <rPh sb="3" eb="5">
      <t>キボ</t>
    </rPh>
    <rPh sb="11" eb="13">
      <t>マンエン</t>
    </rPh>
    <rPh sb="13" eb="15">
      <t>テイド</t>
    </rPh>
    <rPh sb="17" eb="19">
      <t>ジギョウ</t>
    </rPh>
    <rPh sb="22" eb="23">
      <t>ケン</t>
    </rPh>
    <rPh sb="26" eb="27">
      <t>ケン</t>
    </rPh>
    <rPh sb="27" eb="29">
      <t>テイド</t>
    </rPh>
    <rPh sb="29" eb="31">
      <t>サイタク</t>
    </rPh>
    <phoneticPr fontId="5"/>
  </si>
  <si>
    <t>国内の大学等が提案した、原子力規制に係る教育研究プログラムを選定し、その取組に対して補助（補助率：定額）を行う。想定される教育研究プログラムは以下のとおり。
○原子力規制委員会が定めた規制基準等に関連する科学的・技術的知見を、原子力施設の設計・管理や安全確保に着実に適用できる人材を育成するための教育研究プログラム（安全規制（Safety）のみならず、核セキュリティ（Security）、保障措置（Safeguards）も含む）
○国際的な仕組みや国際標準の検討に参画し、我が国で実施されている原子力規制に最新の国際的な知見を取り入れるための教育研究プログラム
○他の分野（地震・津波・火山等の自然科学、一般産業の安全に関わる理工学、リスクコミュニケーション等の社会科学など）の技術や知見を原子力規制や原子力安全に活かすことができる人材を育成するための、分野横断的な学際的教育研究プログラム等</t>
    <rPh sb="45" eb="48">
      <t>ホジョリツ</t>
    </rPh>
    <rPh sb="49" eb="51">
      <t>テイガク</t>
    </rPh>
    <phoneticPr fontId="5"/>
  </si>
  <si>
    <t>人事課長　金城　慎司</t>
    <rPh sb="5" eb="7">
      <t>キンジョウ</t>
    </rPh>
    <rPh sb="8" eb="10">
      <t>シンジ</t>
    </rPh>
    <phoneticPr fontId="5"/>
  </si>
  <si>
    <t>286/18</t>
    <phoneticPr fontId="5"/>
  </si>
  <si>
    <t>原子力規制に関わる人材の育成を推進したうえで、今後活躍が期待できる若手職員を採用する。</t>
    <phoneticPr fontId="5"/>
  </si>
  <si>
    <t>件</t>
    <rPh sb="0" eb="1">
      <t>ケン</t>
    </rPh>
    <phoneticPr fontId="5"/>
  </si>
  <si>
    <t>８割以上の事業者が当初計画どおりにプログラムを実施する（執行率８割以上）こと。※各事業者の執行率は備考に記載。</t>
    <rPh sb="40" eb="41">
      <t>カク</t>
    </rPh>
    <rPh sb="41" eb="44">
      <t>ジギョウシャ</t>
    </rPh>
    <rPh sb="45" eb="48">
      <t>シッコウリツ</t>
    </rPh>
    <rPh sb="49" eb="51">
      <t>ビコウ</t>
    </rPh>
    <rPh sb="52" eb="54">
      <t>キサイ</t>
    </rPh>
    <phoneticPr fontId="5"/>
  </si>
  <si>
    <t>287/17</t>
    <phoneticPr fontId="5"/>
  </si>
  <si>
    <t>原子力に対する確かな規制を通じて、人と環境を守ること</t>
    <phoneticPr fontId="5"/>
  </si>
  <si>
    <t>各事業の進捗について厳しく管理しており、不適切な事業１件について、交付決定取消を行った。結果として、執行率は下がってしまったものの、不適切な執行を未然に防いだとともに、今後の事業進捗について、下記の改善策（中間検査）を取り入れる契機となった。なお、交付決定取消の経緯は公開の委員会（平成３１年４月２４日　第５回原子力規制委員会）で報告しており、透明性も確保している。
平成３０年度に交付決定取消しを行った１事業者を除いた１７件の事業継続にあたっては、書類審査による厳正な審査を行い、必要に応じて事業内容修正の提案等を行った。その結果、採択条件をクリアしていることを確認し、平成３１年度の事業を継続することとした。</t>
    <rPh sb="0" eb="3">
      <t>カクジギョウ</t>
    </rPh>
    <rPh sb="4" eb="6">
      <t>シンチョク</t>
    </rPh>
    <rPh sb="10" eb="11">
      <t>キビ</t>
    </rPh>
    <rPh sb="13" eb="15">
      <t>カンリ</t>
    </rPh>
    <rPh sb="20" eb="23">
      <t>フテキセツ</t>
    </rPh>
    <rPh sb="44" eb="46">
      <t>ケッカ</t>
    </rPh>
    <rPh sb="66" eb="69">
      <t>フテキセツ</t>
    </rPh>
    <rPh sb="70" eb="72">
      <t>シッコウ</t>
    </rPh>
    <rPh sb="73" eb="75">
      <t>ミゼン</t>
    </rPh>
    <rPh sb="76" eb="77">
      <t>フセ</t>
    </rPh>
    <rPh sb="84" eb="86">
      <t>コンゴ</t>
    </rPh>
    <rPh sb="87" eb="89">
      <t>ジギョウ</t>
    </rPh>
    <rPh sb="89" eb="91">
      <t>シンチョク</t>
    </rPh>
    <rPh sb="96" eb="98">
      <t>カキ</t>
    </rPh>
    <rPh sb="99" eb="102">
      <t>カイゼンサク</t>
    </rPh>
    <rPh sb="103" eb="105">
      <t>チュウカン</t>
    </rPh>
    <rPh sb="105" eb="107">
      <t>ケンサ</t>
    </rPh>
    <rPh sb="109" eb="110">
      <t>ト</t>
    </rPh>
    <rPh sb="111" eb="112">
      <t>イ</t>
    </rPh>
    <rPh sb="114" eb="116">
      <t>ケイキ</t>
    </rPh>
    <rPh sb="128" eb="130">
      <t>トリケシ</t>
    </rPh>
    <rPh sb="131" eb="133">
      <t>ケイイ</t>
    </rPh>
    <rPh sb="134" eb="136">
      <t>コウカイ</t>
    </rPh>
    <rPh sb="137" eb="140">
      <t>イインカイ</t>
    </rPh>
    <rPh sb="141" eb="143">
      <t>ヘイセイ</t>
    </rPh>
    <rPh sb="145" eb="146">
      <t>ネン</t>
    </rPh>
    <rPh sb="147" eb="148">
      <t>ガツ</t>
    </rPh>
    <rPh sb="150" eb="151">
      <t>ニチ</t>
    </rPh>
    <rPh sb="152" eb="153">
      <t>ダイ</t>
    </rPh>
    <rPh sb="154" eb="155">
      <t>カイ</t>
    </rPh>
    <rPh sb="155" eb="158">
      <t>ゲンシリョク</t>
    </rPh>
    <rPh sb="158" eb="160">
      <t>キセイ</t>
    </rPh>
    <rPh sb="160" eb="163">
      <t>イインカイ</t>
    </rPh>
    <rPh sb="165" eb="167">
      <t>ホウコク</t>
    </rPh>
    <rPh sb="172" eb="175">
      <t>トウメイセイ</t>
    </rPh>
    <rPh sb="176" eb="178">
      <t>カクホ</t>
    </rPh>
    <phoneticPr fontId="5"/>
  </si>
  <si>
    <t>事業の進捗確認等の中間検査を活用して執行率の向上を図ること。
交付先におけるプログラムの進捗状況や執行状況が見えない状況が続いているため、活動指標の見直し及び事業者ごとの執行率の記載の検討をすすめ、レビューシートに反映すること。</t>
    <phoneticPr fontId="5"/>
  </si>
  <si>
    <t>執行率については、事業の進捗確認等の中間検査を活用しての向上を図る。
交付先におけるプログラムの進捗状況や執行状況が見えるよう、活動指標の見直しを行った。</t>
    <phoneticPr fontId="5"/>
  </si>
  <si>
    <t>プログラム参加者が、就職先として原子力安全や原子力規制に関連する分野に興味を持ったと回答する割合を５割以上とすること。</t>
    <rPh sb="5" eb="7">
      <t>サンカ</t>
    </rPh>
    <rPh sb="7" eb="8">
      <t>シャ</t>
    </rPh>
    <rPh sb="10" eb="13">
      <t>シュウショクサキ</t>
    </rPh>
    <rPh sb="16" eb="19">
      <t>ゲンシリョク</t>
    </rPh>
    <rPh sb="19" eb="21">
      <t>アンゼン</t>
    </rPh>
    <rPh sb="22" eb="25">
      <t>ゲンシリョク</t>
    </rPh>
    <rPh sb="25" eb="27">
      <t>キセイ</t>
    </rPh>
    <rPh sb="28" eb="30">
      <t>カンレン</t>
    </rPh>
    <rPh sb="32" eb="34">
      <t>ブンヤ</t>
    </rPh>
    <rPh sb="35" eb="37">
      <t>キョウミ</t>
    </rPh>
    <rPh sb="38" eb="39">
      <t>モ</t>
    </rPh>
    <rPh sb="42" eb="44">
      <t>カイトウ</t>
    </rPh>
    <rPh sb="46" eb="48">
      <t>ワリアイ</t>
    </rPh>
    <rPh sb="50" eb="51">
      <t>ワリ</t>
    </rPh>
    <rPh sb="51" eb="53">
      <t>イジョウ</t>
    </rPh>
    <phoneticPr fontId="5"/>
  </si>
  <si>
    <t>＜各事業者の執行率（30年度）＞
放射線医学総合研究所（97.14％）
東北大学（99.81％）
長崎大学（93.80％）
静岡大学（99.91％）
弘前大学（97.93％）
茨城大学（20.12％）
名古屋大学（86.33％）
東京大学（66.09％）
大阪大学（78.68％）
長岡技術科学大学（72.64％）
福島工業高等専門学校（90.93％）
福井工業大学（90.30％）
福井大学（92.37％）
東北大学大学院医学系研究科（92.15％）
京都大学原子炉実験所（0％）
東京工業大学（99.96％）
九州大学（91.48％）
東京都市大学（91.72％）</t>
    <rPh sb="12" eb="14">
      <t>ネンド</t>
    </rPh>
    <rPh sb="215" eb="218">
      <t>ケンキュウカ</t>
    </rPh>
    <phoneticPr fontId="5"/>
  </si>
  <si>
    <t>0036</t>
    <phoneticPr fontId="5"/>
  </si>
  <si>
    <t>原子力規制人材育成等の推進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</si>
</sst>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13608</xdr:colOff>
      <xdr:row>742</xdr:row>
      <xdr:rowOff>13608</xdr:rowOff>
    </xdr:from>
    <xdr:to>
      <xdr:col>34</xdr:col>
      <xdr:colOff>48387</xdr:colOff>
      <xdr:row>746</xdr:row>
      <xdr:rowOff>86413</xdr:rowOff>
    </xdr:to>
    <xdr:sp macro="" textlink="">
      <xdr:nvSpPr>
        <xdr:cNvPr id="4" name="テキスト ボックス 3"/>
        <xdr:cNvSpPr txBox="1"/>
      </xdr:nvSpPr>
      <xdr:spPr>
        <a:xfrm>
          <a:off x="4095751" y="234940929"/>
          <a:ext cx="2892279" cy="148794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原子力規制委員会</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２８４百万円</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20</xdr:col>
      <xdr:colOff>0</xdr:colOff>
      <xdr:row>747</xdr:row>
      <xdr:rowOff>0</xdr:rowOff>
    </xdr:from>
    <xdr:to>
      <xdr:col>35</xdr:col>
      <xdr:colOff>118752</xdr:colOff>
      <xdr:row>749</xdr:row>
      <xdr:rowOff>42056</xdr:rowOff>
    </xdr:to>
    <xdr:sp macro="" textlink="">
      <xdr:nvSpPr>
        <xdr:cNvPr id="5" name="大かっこ 4"/>
        <xdr:cNvSpPr/>
      </xdr:nvSpPr>
      <xdr:spPr>
        <a:xfrm>
          <a:off x="4082143" y="236696250"/>
          <a:ext cx="3180359" cy="7496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原子力規制人材育成事業を実施する大学、国立研究開発法人等に資金を補助</a:t>
          </a:r>
        </a:p>
      </xdr:txBody>
    </xdr:sp>
    <xdr:clientData/>
  </xdr:twoCellAnchor>
  <xdr:twoCellAnchor>
    <xdr:from>
      <xdr:col>27</xdr:col>
      <xdr:colOff>0</xdr:colOff>
      <xdr:row>749</xdr:row>
      <xdr:rowOff>0</xdr:rowOff>
    </xdr:from>
    <xdr:to>
      <xdr:col>27</xdr:col>
      <xdr:colOff>0</xdr:colOff>
      <xdr:row>751</xdr:row>
      <xdr:rowOff>205344</xdr:rowOff>
    </xdr:to>
    <xdr:cxnSp macro="">
      <xdr:nvCxnSpPr>
        <xdr:cNvPr id="6" name="直線矢印コネクタ 5"/>
        <xdr:cNvCxnSpPr/>
      </xdr:nvCxnSpPr>
      <xdr:spPr>
        <a:xfrm>
          <a:off x="5510893" y="237403821"/>
          <a:ext cx="0" cy="912916"/>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108858</xdr:colOff>
      <xdr:row>751</xdr:row>
      <xdr:rowOff>272143</xdr:rowOff>
    </xdr:from>
    <xdr:to>
      <xdr:col>30</xdr:col>
      <xdr:colOff>149390</xdr:colOff>
      <xdr:row>753</xdr:row>
      <xdr:rowOff>104258</xdr:rowOff>
    </xdr:to>
    <xdr:sp macro="" textlink="">
      <xdr:nvSpPr>
        <xdr:cNvPr id="7" name="テキスト ボックス 6"/>
        <xdr:cNvSpPr txBox="1"/>
      </xdr:nvSpPr>
      <xdr:spPr>
        <a:xfrm>
          <a:off x="4599215" y="238383536"/>
          <a:ext cx="1673389" cy="539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t>【</a:t>
          </a:r>
          <a:r>
            <a:rPr kumimoji="1" lang="ja-JP" altLang="ja-JP" sz="1600">
              <a:solidFill>
                <a:schemeClr val="dk1"/>
              </a:solidFill>
              <a:effectLst/>
              <a:latin typeface="+mn-lt"/>
              <a:ea typeface="+mn-ea"/>
              <a:cs typeface="+mn-cs"/>
            </a:rPr>
            <a:t>補助金等交付</a:t>
          </a:r>
          <a:r>
            <a:rPr kumimoji="1" lang="en-US" altLang="ja-JP" sz="1600"/>
            <a:t>】</a:t>
          </a:r>
          <a:endParaRPr kumimoji="1" lang="ja-JP" altLang="en-US" sz="1600"/>
        </a:p>
      </xdr:txBody>
    </xdr:sp>
    <xdr:clientData/>
  </xdr:twoCellAnchor>
  <xdr:twoCellAnchor>
    <xdr:from>
      <xdr:col>15</xdr:col>
      <xdr:colOff>1</xdr:colOff>
      <xdr:row>753</xdr:row>
      <xdr:rowOff>0</xdr:rowOff>
    </xdr:from>
    <xdr:to>
      <xdr:col>39</xdr:col>
      <xdr:colOff>191830</xdr:colOff>
      <xdr:row>756</xdr:row>
      <xdr:rowOff>426589</xdr:rowOff>
    </xdr:to>
    <xdr:sp macro="" textlink="">
      <xdr:nvSpPr>
        <xdr:cNvPr id="8" name="テキスト ボックス 7"/>
        <xdr:cNvSpPr txBox="1"/>
      </xdr:nvSpPr>
      <xdr:spPr>
        <a:xfrm>
          <a:off x="3061608" y="238818964"/>
          <a:ext cx="5090401" cy="14879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Ａ．大学、国立研究開発法人等（１８者）</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ja-JP" altLang="en-US" sz="1600">
              <a:latin typeface="ＭＳ ゴシック" panose="020B0609070205080204" pitchFamily="49" charset="-128"/>
              <a:ea typeface="ＭＳ ゴシック" panose="020B0609070205080204" pitchFamily="49" charset="-128"/>
            </a:rPr>
            <a:t>２８４百万円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E7E448B-0F17-4EC9-AE05-ABEB84E7C804}" diskRevisions="1" revisionId="7" version="3">
  <header guid="{E8BC7B93-DEF1-4EE6-A0BA-7745B1F12017}" dateTime="2020-11-20T19:13:56" maxSheetId="6" userName="NSR" r:id="rId1">
    <sheetIdMap count="5">
      <sheetId val="1"/>
      <sheetId val="2"/>
      <sheetId val="3"/>
      <sheetId val="4"/>
      <sheetId val="5"/>
    </sheetIdMap>
  </header>
  <header guid="{10C5D2A1-171F-4BBE-BF4D-062652B2D8EC}" dateTime="2020-11-20T19:16:25" maxSheetId="6" userName="NSR" r:id="rId2" minRId="1" maxRId="3">
    <sheetIdMap count="5">
      <sheetId val="1"/>
      <sheetId val="2"/>
      <sheetId val="3"/>
      <sheetId val="4"/>
      <sheetId val="5"/>
    </sheetIdMap>
  </header>
  <header guid="{3E7E448B-0F17-4EC9-AE05-ABEB84E7C804}" dateTime="2020-11-26T17:29:52" maxSheetId="6" userName="NSR" r:id="rId3" minRId="4" maxRId="7">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G39" t="inlineStr">
      <is>
        <t>プログラム参加者が、就職先として原子力安全や原子力規制に関連する分野に興味を持ったと回答する者の割合を５割以上とすること。</t>
        <rPh sb="5" eb="7">
          <t>サンカ</t>
        </rPh>
        <rPh sb="7" eb="8">
          <t>シャ</t>
        </rPh>
        <rPh sb="10" eb="13">
          <t>シュウショクサキ</t>
        </rPh>
        <rPh sb="16" eb="19">
          <t>ゲンシリョク</t>
        </rPh>
        <rPh sb="19" eb="21">
          <t>アンゼン</t>
        </rPh>
        <rPh sb="22" eb="25">
          <t>ゲンシリョク</t>
        </rPh>
        <rPh sb="25" eb="27">
          <t>キセイ</t>
        </rPh>
        <rPh sb="28" eb="30">
          <t>カンレン</t>
        </rPh>
        <rPh sb="32" eb="34">
          <t>ブンヤ</t>
        </rPh>
        <rPh sb="35" eb="37">
          <t>キョウミ</t>
        </rPh>
        <rPh sb="38" eb="39">
          <t>モ</t>
        </rPh>
        <rPh sb="42" eb="44">
          <t>カイトウ</t>
        </rPh>
        <rPh sb="46" eb="47">
          <t>モノ</t>
        </rPh>
        <rPh sb="48" eb="50">
          <t>ワリアイ</t>
        </rPh>
        <rPh sb="52" eb="53">
          <t>ワリ</t>
        </rPh>
        <rPh sb="53" eb="55">
          <t>イジョウ</t>
        </rPh>
        <phoneticPr fontId="0"/>
      </is>
    </oc>
    <nc r="G39" t="inlineStr">
      <is>
        <t>プログラム参加者が、就職先として原子力安全や原子力規制に関連する分野に興味を持ったと回答する割合を５割以上とすること。</t>
        <rPh sb="5" eb="7">
          <t>サンカ</t>
        </rPh>
        <rPh sb="7" eb="8">
          <t>シャ</t>
        </rPh>
        <rPh sb="10" eb="13">
          <t>シュウショクサキ</t>
        </rPh>
        <rPh sb="16" eb="19">
          <t>ゲンシリョク</t>
        </rPh>
        <rPh sb="19" eb="21">
          <t>アンゼン</t>
        </rPh>
        <rPh sb="22" eb="25">
          <t>ゲンシリョク</t>
        </rPh>
        <rPh sb="25" eb="27">
          <t>キセイ</t>
        </rPh>
        <rPh sb="28" eb="30">
          <t>カンレン</t>
        </rPh>
        <rPh sb="32" eb="34">
          <t>ブンヤ</t>
        </rPh>
        <rPh sb="35" eb="37">
          <t>キョウミ</t>
        </rPh>
        <rPh sb="38" eb="39">
          <t>モ</t>
        </rPh>
        <rPh sb="42" eb="44">
          <t>カイトウ</t>
        </rPh>
        <rPh sb="46" eb="48">
          <t>ワリアイ</t>
        </rPh>
        <rPh sb="50" eb="51">
          <t>ワリ</t>
        </rPh>
        <rPh sb="51" eb="53">
          <t>イジョウ</t>
        </rPh>
        <phoneticPr fontId="0"/>
      </is>
    </nc>
  </rcc>
  <rcc rId="2" sId="1">
    <oc r="A735" t="inlineStr">
      <is>
        <t>＜各事業者の執行率（30年度）＞
放射線医学総合研究所（97.14％）
東北大学（99.81％）
長崎大学（93.80％）
静岡大学（99.91％）
弘前大学（97.93％）
茨城大学（20.12％）
名古屋大学（86.33％）
東京大学（66.09％）
大阪大学（78.68％）
長岡技術科学大学（72.64％）
福島工業高等専門学校（90.93％）
福井工業大学（90.30％）
福井大学（92.37％）
東北大学大学院医学系（92.15％）
京都大学原子炉実験所（0％）
東京工業大学（99.96％）
九州大学大学院工学系（91.48％）
東京都市大学（91.72％）</t>
        <rPh sb="12" eb="14">
          <t>ネンド</t>
        </rPh>
        <phoneticPr fontId="0"/>
      </is>
    </oc>
    <nc r="A735" t="inlineStr">
      <is>
        <t>＜各事業者の執行率（30年度）＞
放射線医学総合研究所（97.14％）
東北大学（99.81％）
長崎大学（93.80％）
静岡大学（99.91％）
弘前大学（97.93％）
茨城大学（20.12％）
名古屋大学（86.33％）
東京大学（66.09％）
大阪大学（78.68％）
長岡技術科学大学（72.64％）
福島工業高等専門学校（90.93％）
福井工業大学（90.30％）
福井大学（92.37％）
東北大学大学院医学系研究科（92.15％）
京都大学原子炉実験所（0％）
東京工業大学（99.96％）
九州大学（91.48％）
東京都市大学（91.72％）</t>
        <rPh sb="12" eb="14">
          <t>ネンド</t>
        </rPh>
        <rPh sb="215" eb="218">
          <t>ケンキュウカ</t>
        </rPh>
        <phoneticPr fontId="0"/>
      </is>
    </nc>
  </rcc>
  <rcc rId="3" sId="1">
    <oc r="AR738" t="inlineStr">
      <is>
        <t>0035</t>
        <phoneticPr fontId="0"/>
      </is>
    </oc>
    <nc r="AR738" t="inlineStr">
      <is>
        <t>0036</t>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c r="G4" t="inlineStr">
      <is>
        <t>原子力規制人材育成等の推進</t>
        <phoneticPr fontId="0"/>
      </is>
    </oc>
    <nc r="G4" t="inlineStr">
      <is>
        <t>原子力規制人材育成等の推進</t>
        <phoneticPr fontId="0"/>
      </is>
    </nc>
  </rcc>
  <rcc rId="5" sId="1" numFmtId="4">
    <oc r="AU31">
      <v>33</v>
    </oc>
    <nc r="AU31">
      <v>32</v>
    </nc>
  </rcc>
  <rcc rId="6" sId="1" numFmtId="4">
    <oc r="AU38">
      <v>33</v>
    </oc>
    <nc r="AU38">
      <v>32</v>
    </nc>
  </rcc>
  <rcc rId="7" sId="1" numFmtId="4">
    <oc r="AU45">
      <v>33</v>
    </oc>
    <nc r="AU45">
      <v>32</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75" zoomScaleNormal="75" zoomScaleSheetLayoutView="75" zoomScalePageLayoutView="85" workbookViewId="0">
      <selection activeCell="BF43" sqref="BF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37</v>
      </c>
      <c r="AT2" s="951"/>
      <c r="AU2" s="951"/>
      <c r="AV2" s="52" t="str">
        <f>IF(AW2="", "", "-")</f>
        <v/>
      </c>
      <c r="AW2" s="923"/>
      <c r="AX2" s="923"/>
    </row>
    <row r="3" spans="1:50" ht="21" customHeight="1" thickBot="1" x14ac:dyDescent="0.2">
      <c r="A3" s="873" t="s">
        <v>544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570</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5" t="s">
        <v>662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75</v>
      </c>
      <c r="H5" s="846"/>
      <c r="I5" s="846"/>
      <c r="J5" s="846"/>
      <c r="K5" s="846"/>
      <c r="L5" s="846"/>
      <c r="M5" s="847" t="s">
        <v>66</v>
      </c>
      <c r="N5" s="848"/>
      <c r="O5" s="848"/>
      <c r="P5" s="848"/>
      <c r="Q5" s="848"/>
      <c r="R5" s="849"/>
      <c r="S5" s="850" t="s">
        <v>83</v>
      </c>
      <c r="T5" s="846"/>
      <c r="U5" s="846"/>
      <c r="V5" s="846"/>
      <c r="W5" s="846"/>
      <c r="X5" s="851"/>
      <c r="Y5" s="701" t="s">
        <v>3</v>
      </c>
      <c r="Z5" s="546"/>
      <c r="AA5" s="546"/>
      <c r="AB5" s="546"/>
      <c r="AC5" s="546"/>
      <c r="AD5" s="547"/>
      <c r="AE5" s="702" t="s">
        <v>572</v>
      </c>
      <c r="AF5" s="702"/>
      <c r="AG5" s="702"/>
      <c r="AH5" s="702"/>
      <c r="AI5" s="702"/>
      <c r="AJ5" s="702"/>
      <c r="AK5" s="702"/>
      <c r="AL5" s="702"/>
      <c r="AM5" s="702"/>
      <c r="AN5" s="702"/>
      <c r="AO5" s="702"/>
      <c r="AP5" s="703"/>
      <c r="AQ5" s="704" t="s">
        <v>649</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c r="H7" s="502"/>
      <c r="I7" s="502"/>
      <c r="J7" s="502"/>
      <c r="K7" s="502"/>
      <c r="L7" s="502"/>
      <c r="M7" s="502"/>
      <c r="N7" s="502"/>
      <c r="O7" s="502"/>
      <c r="P7" s="502"/>
      <c r="Q7" s="502"/>
      <c r="R7" s="502"/>
      <c r="S7" s="502"/>
      <c r="T7" s="502"/>
      <c r="U7" s="502"/>
      <c r="V7" s="502"/>
      <c r="W7" s="502"/>
      <c r="X7" s="503"/>
      <c r="Y7" s="932" t="s">
        <v>516</v>
      </c>
      <c r="Z7" s="446"/>
      <c r="AA7" s="446"/>
      <c r="AB7" s="446"/>
      <c r="AC7" s="446"/>
      <c r="AD7" s="933"/>
      <c r="AE7" s="924" t="s">
        <v>575</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8" t="s">
        <v>378</v>
      </c>
      <c r="B8" s="499"/>
      <c r="C8" s="499"/>
      <c r="D8" s="499"/>
      <c r="E8" s="499"/>
      <c r="F8" s="500"/>
      <c r="G8" s="952" t="str">
        <f>入力規則等!A28</f>
        <v>科学技術・イノベーション</v>
      </c>
      <c r="H8" s="723"/>
      <c r="I8" s="723"/>
      <c r="J8" s="723"/>
      <c r="K8" s="723"/>
      <c r="L8" s="723"/>
      <c r="M8" s="723"/>
      <c r="N8" s="723"/>
      <c r="O8" s="723"/>
      <c r="P8" s="723"/>
      <c r="Q8" s="723"/>
      <c r="R8" s="723"/>
      <c r="S8" s="723"/>
      <c r="T8" s="723"/>
      <c r="U8" s="723"/>
      <c r="V8" s="723"/>
      <c r="W8" s="723"/>
      <c r="X8" s="953"/>
      <c r="Y8" s="852" t="s">
        <v>379</v>
      </c>
      <c r="Z8" s="853"/>
      <c r="AA8" s="853"/>
      <c r="AB8" s="853"/>
      <c r="AC8" s="853"/>
      <c r="AD8" s="854"/>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5" t="s">
        <v>23</v>
      </c>
      <c r="B9" s="856"/>
      <c r="C9" s="856"/>
      <c r="D9" s="856"/>
      <c r="E9" s="856"/>
      <c r="F9" s="856"/>
      <c r="G9" s="857" t="s">
        <v>573</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122.25" customHeight="1" x14ac:dyDescent="0.15">
      <c r="A10" s="663" t="s">
        <v>30</v>
      </c>
      <c r="B10" s="664"/>
      <c r="C10" s="664"/>
      <c r="D10" s="664"/>
      <c r="E10" s="664"/>
      <c r="F10" s="664"/>
      <c r="G10" s="757" t="s">
        <v>648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4" t="s">
        <v>24</v>
      </c>
      <c r="B12" s="955"/>
      <c r="C12" s="955"/>
      <c r="D12" s="955"/>
      <c r="E12" s="955"/>
      <c r="F12" s="956"/>
      <c r="G12" s="763"/>
      <c r="H12" s="764"/>
      <c r="I12" s="764"/>
      <c r="J12" s="764"/>
      <c r="K12" s="764"/>
      <c r="L12" s="764"/>
      <c r="M12" s="764"/>
      <c r="N12" s="764"/>
      <c r="O12" s="764"/>
      <c r="P12" s="418" t="s">
        <v>535</v>
      </c>
      <c r="Q12" s="419"/>
      <c r="R12" s="419"/>
      <c r="S12" s="419"/>
      <c r="T12" s="419"/>
      <c r="U12" s="419"/>
      <c r="V12" s="420"/>
      <c r="W12" s="418" t="s">
        <v>532</v>
      </c>
      <c r="X12" s="419"/>
      <c r="Y12" s="419"/>
      <c r="Z12" s="419"/>
      <c r="AA12" s="419"/>
      <c r="AB12" s="419"/>
      <c r="AC12" s="420"/>
      <c r="AD12" s="418" t="s">
        <v>527</v>
      </c>
      <c r="AE12" s="419"/>
      <c r="AF12" s="419"/>
      <c r="AG12" s="419"/>
      <c r="AH12" s="419"/>
      <c r="AI12" s="419"/>
      <c r="AJ12" s="420"/>
      <c r="AK12" s="418" t="s">
        <v>520</v>
      </c>
      <c r="AL12" s="419"/>
      <c r="AM12" s="419"/>
      <c r="AN12" s="419"/>
      <c r="AO12" s="419"/>
      <c r="AP12" s="419"/>
      <c r="AQ12" s="420"/>
      <c r="AR12" s="418" t="s">
        <v>518</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300</v>
      </c>
      <c r="Q13" s="661"/>
      <c r="R13" s="661"/>
      <c r="S13" s="661"/>
      <c r="T13" s="661"/>
      <c r="U13" s="661"/>
      <c r="V13" s="662"/>
      <c r="W13" s="660">
        <v>382</v>
      </c>
      <c r="X13" s="661"/>
      <c r="Y13" s="661"/>
      <c r="Z13" s="661"/>
      <c r="AA13" s="661"/>
      <c r="AB13" s="661"/>
      <c r="AC13" s="662"/>
      <c r="AD13" s="779">
        <v>381</v>
      </c>
      <c r="AE13" s="780"/>
      <c r="AF13" s="780"/>
      <c r="AG13" s="780"/>
      <c r="AH13" s="780"/>
      <c r="AI13" s="780"/>
      <c r="AJ13" s="781"/>
      <c r="AK13" s="660">
        <v>359</v>
      </c>
      <c r="AL13" s="661"/>
      <c r="AM13" s="661"/>
      <c r="AN13" s="661"/>
      <c r="AO13" s="661"/>
      <c r="AP13" s="661"/>
      <c r="AQ13" s="662"/>
      <c r="AR13" s="779">
        <v>380</v>
      </c>
      <c r="AS13" s="780"/>
      <c r="AT13" s="780"/>
      <c r="AU13" s="780"/>
      <c r="AV13" s="780"/>
      <c r="AW13" s="780"/>
      <c r="AX13" s="931"/>
    </row>
    <row r="14" spans="1:50" ht="21" customHeight="1" x14ac:dyDescent="0.15">
      <c r="A14" s="617"/>
      <c r="B14" s="618"/>
      <c r="C14" s="618"/>
      <c r="D14" s="618"/>
      <c r="E14" s="618"/>
      <c r="F14" s="619"/>
      <c r="G14" s="728"/>
      <c r="H14" s="729"/>
      <c r="I14" s="714" t="s">
        <v>8</v>
      </c>
      <c r="J14" s="765"/>
      <c r="K14" s="765"/>
      <c r="L14" s="765"/>
      <c r="M14" s="765"/>
      <c r="N14" s="765"/>
      <c r="O14" s="766"/>
      <c r="P14" s="660" t="s">
        <v>576</v>
      </c>
      <c r="Q14" s="661"/>
      <c r="R14" s="661"/>
      <c r="S14" s="661"/>
      <c r="T14" s="661"/>
      <c r="U14" s="661"/>
      <c r="V14" s="662"/>
      <c r="W14" s="660" t="s">
        <v>576</v>
      </c>
      <c r="X14" s="661"/>
      <c r="Y14" s="661"/>
      <c r="Z14" s="661"/>
      <c r="AA14" s="661"/>
      <c r="AB14" s="661"/>
      <c r="AC14" s="662"/>
      <c r="AD14" s="660" t="s">
        <v>576</v>
      </c>
      <c r="AE14" s="661"/>
      <c r="AF14" s="661"/>
      <c r="AG14" s="661"/>
      <c r="AH14" s="661"/>
      <c r="AI14" s="661"/>
      <c r="AJ14" s="662"/>
      <c r="AK14" s="660" t="s">
        <v>645</v>
      </c>
      <c r="AL14" s="661"/>
      <c r="AM14" s="661"/>
      <c r="AN14" s="661"/>
      <c r="AO14" s="661"/>
      <c r="AP14" s="661"/>
      <c r="AQ14" s="662"/>
      <c r="AR14" s="794"/>
      <c r="AS14" s="794"/>
      <c r="AT14" s="794"/>
      <c r="AU14" s="794"/>
      <c r="AV14" s="794"/>
      <c r="AW14" s="794"/>
      <c r="AX14" s="795"/>
    </row>
    <row r="15" spans="1:50" ht="21" customHeight="1" x14ac:dyDescent="0.15">
      <c r="A15" s="617"/>
      <c r="B15" s="618"/>
      <c r="C15" s="618"/>
      <c r="D15" s="618"/>
      <c r="E15" s="618"/>
      <c r="F15" s="619"/>
      <c r="G15" s="728"/>
      <c r="H15" s="729"/>
      <c r="I15" s="714" t="s">
        <v>51</v>
      </c>
      <c r="J15" s="715"/>
      <c r="K15" s="715"/>
      <c r="L15" s="715"/>
      <c r="M15" s="715"/>
      <c r="N15" s="715"/>
      <c r="O15" s="716"/>
      <c r="P15" s="660" t="s">
        <v>576</v>
      </c>
      <c r="Q15" s="661"/>
      <c r="R15" s="661"/>
      <c r="S15" s="661"/>
      <c r="T15" s="661"/>
      <c r="U15" s="661"/>
      <c r="V15" s="662"/>
      <c r="W15" s="660" t="s">
        <v>576</v>
      </c>
      <c r="X15" s="661"/>
      <c r="Y15" s="661"/>
      <c r="Z15" s="661"/>
      <c r="AA15" s="661"/>
      <c r="AB15" s="661"/>
      <c r="AC15" s="662"/>
      <c r="AD15" s="660" t="s">
        <v>576</v>
      </c>
      <c r="AE15" s="661"/>
      <c r="AF15" s="661"/>
      <c r="AG15" s="661"/>
      <c r="AH15" s="661"/>
      <c r="AI15" s="661"/>
      <c r="AJ15" s="662"/>
      <c r="AK15" s="660" t="s">
        <v>646</v>
      </c>
      <c r="AL15" s="661"/>
      <c r="AM15" s="661"/>
      <c r="AN15" s="661"/>
      <c r="AO15" s="661"/>
      <c r="AP15" s="661"/>
      <c r="AQ15" s="662"/>
      <c r="AR15" s="660"/>
      <c r="AS15" s="661"/>
      <c r="AT15" s="661"/>
      <c r="AU15" s="661"/>
      <c r="AV15" s="661"/>
      <c r="AW15" s="661"/>
      <c r="AX15" s="812"/>
    </row>
    <row r="16" spans="1:50" ht="21" customHeight="1" x14ac:dyDescent="0.15">
      <c r="A16" s="617"/>
      <c r="B16" s="618"/>
      <c r="C16" s="618"/>
      <c r="D16" s="618"/>
      <c r="E16" s="618"/>
      <c r="F16" s="619"/>
      <c r="G16" s="728"/>
      <c r="H16" s="729"/>
      <c r="I16" s="714" t="s">
        <v>52</v>
      </c>
      <c r="J16" s="715"/>
      <c r="K16" s="715"/>
      <c r="L16" s="715"/>
      <c r="M16" s="715"/>
      <c r="N16" s="715"/>
      <c r="O16" s="716"/>
      <c r="P16" s="660" t="s">
        <v>576</v>
      </c>
      <c r="Q16" s="661"/>
      <c r="R16" s="661"/>
      <c r="S16" s="661"/>
      <c r="T16" s="661"/>
      <c r="U16" s="661"/>
      <c r="V16" s="662"/>
      <c r="W16" s="660" t="s">
        <v>576</v>
      </c>
      <c r="X16" s="661"/>
      <c r="Y16" s="661"/>
      <c r="Z16" s="661"/>
      <c r="AA16" s="661"/>
      <c r="AB16" s="661"/>
      <c r="AC16" s="662"/>
      <c r="AD16" s="660" t="s">
        <v>576</v>
      </c>
      <c r="AE16" s="661"/>
      <c r="AF16" s="661"/>
      <c r="AG16" s="661"/>
      <c r="AH16" s="661"/>
      <c r="AI16" s="661"/>
      <c r="AJ16" s="662"/>
      <c r="AK16" s="660" t="s">
        <v>645</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576</v>
      </c>
      <c r="Q17" s="661"/>
      <c r="R17" s="661"/>
      <c r="S17" s="661"/>
      <c r="T17" s="661"/>
      <c r="U17" s="661"/>
      <c r="V17" s="662"/>
      <c r="W17" s="660" t="s">
        <v>576</v>
      </c>
      <c r="X17" s="661"/>
      <c r="Y17" s="661"/>
      <c r="Z17" s="661"/>
      <c r="AA17" s="661"/>
      <c r="AB17" s="661"/>
      <c r="AC17" s="662"/>
      <c r="AD17" s="660" t="s">
        <v>576</v>
      </c>
      <c r="AE17" s="661"/>
      <c r="AF17" s="661"/>
      <c r="AG17" s="661"/>
      <c r="AH17" s="661"/>
      <c r="AI17" s="661"/>
      <c r="AJ17" s="662"/>
      <c r="AK17" s="660" t="s">
        <v>645</v>
      </c>
      <c r="AL17" s="661"/>
      <c r="AM17" s="661"/>
      <c r="AN17" s="661"/>
      <c r="AO17" s="661"/>
      <c r="AP17" s="661"/>
      <c r="AQ17" s="662"/>
      <c r="AR17" s="929"/>
      <c r="AS17" s="929"/>
      <c r="AT17" s="929"/>
      <c r="AU17" s="929"/>
      <c r="AV17" s="929"/>
      <c r="AW17" s="929"/>
      <c r="AX17" s="930"/>
    </row>
    <row r="18" spans="1:50" ht="24.75" customHeight="1" x14ac:dyDescent="0.15">
      <c r="A18" s="617"/>
      <c r="B18" s="618"/>
      <c r="C18" s="618"/>
      <c r="D18" s="618"/>
      <c r="E18" s="618"/>
      <c r="F18" s="619"/>
      <c r="G18" s="730"/>
      <c r="H18" s="731"/>
      <c r="I18" s="719" t="s">
        <v>20</v>
      </c>
      <c r="J18" s="720"/>
      <c r="K18" s="720"/>
      <c r="L18" s="720"/>
      <c r="M18" s="720"/>
      <c r="N18" s="720"/>
      <c r="O18" s="721"/>
      <c r="P18" s="884">
        <f>SUM(P13:V17)</f>
        <v>300</v>
      </c>
      <c r="Q18" s="885"/>
      <c r="R18" s="885"/>
      <c r="S18" s="885"/>
      <c r="T18" s="885"/>
      <c r="U18" s="885"/>
      <c r="V18" s="886"/>
      <c r="W18" s="884">
        <f>SUM(W13:AC17)</f>
        <v>382</v>
      </c>
      <c r="X18" s="885"/>
      <c r="Y18" s="885"/>
      <c r="Z18" s="885"/>
      <c r="AA18" s="885"/>
      <c r="AB18" s="885"/>
      <c r="AC18" s="886"/>
      <c r="AD18" s="884">
        <f>SUM(AD13:AJ17)</f>
        <v>381</v>
      </c>
      <c r="AE18" s="885"/>
      <c r="AF18" s="885"/>
      <c r="AG18" s="885"/>
      <c r="AH18" s="885"/>
      <c r="AI18" s="885"/>
      <c r="AJ18" s="886"/>
      <c r="AK18" s="884">
        <f>SUM(AK13:AQ17)</f>
        <v>359</v>
      </c>
      <c r="AL18" s="885"/>
      <c r="AM18" s="885"/>
      <c r="AN18" s="885"/>
      <c r="AO18" s="885"/>
      <c r="AP18" s="885"/>
      <c r="AQ18" s="886"/>
      <c r="AR18" s="884">
        <f>SUM(AR13:AX17)</f>
        <v>380</v>
      </c>
      <c r="AS18" s="885"/>
      <c r="AT18" s="885"/>
      <c r="AU18" s="885"/>
      <c r="AV18" s="885"/>
      <c r="AW18" s="885"/>
      <c r="AX18" s="887"/>
    </row>
    <row r="19" spans="1:50" ht="24.75" customHeight="1" x14ac:dyDescent="0.15">
      <c r="A19" s="617"/>
      <c r="B19" s="618"/>
      <c r="C19" s="618"/>
      <c r="D19" s="618"/>
      <c r="E19" s="618"/>
      <c r="F19" s="619"/>
      <c r="G19" s="882" t="s">
        <v>9</v>
      </c>
      <c r="H19" s="883"/>
      <c r="I19" s="883"/>
      <c r="J19" s="883"/>
      <c r="K19" s="883"/>
      <c r="L19" s="883"/>
      <c r="M19" s="883"/>
      <c r="N19" s="883"/>
      <c r="O19" s="883"/>
      <c r="P19" s="660">
        <v>189</v>
      </c>
      <c r="Q19" s="661"/>
      <c r="R19" s="661"/>
      <c r="S19" s="661"/>
      <c r="T19" s="661"/>
      <c r="U19" s="661"/>
      <c r="V19" s="662"/>
      <c r="W19" s="660">
        <v>285</v>
      </c>
      <c r="X19" s="661"/>
      <c r="Y19" s="661"/>
      <c r="Z19" s="661"/>
      <c r="AA19" s="661"/>
      <c r="AB19" s="661"/>
      <c r="AC19" s="662"/>
      <c r="AD19" s="660">
        <v>286</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2" t="s">
        <v>10</v>
      </c>
      <c r="H20" s="883"/>
      <c r="I20" s="883"/>
      <c r="J20" s="883"/>
      <c r="K20" s="883"/>
      <c r="L20" s="883"/>
      <c r="M20" s="883"/>
      <c r="N20" s="883"/>
      <c r="O20" s="883"/>
      <c r="P20" s="318">
        <f>IF(P18=0, "-", SUM(P19)/P18)</f>
        <v>0.63</v>
      </c>
      <c r="Q20" s="318"/>
      <c r="R20" s="318"/>
      <c r="S20" s="318"/>
      <c r="T20" s="318"/>
      <c r="U20" s="318"/>
      <c r="V20" s="318"/>
      <c r="W20" s="318">
        <f t="shared" ref="W20" si="0">IF(W18=0, "-", SUM(W19)/W18)</f>
        <v>0.74607329842931935</v>
      </c>
      <c r="X20" s="318"/>
      <c r="Y20" s="318"/>
      <c r="Z20" s="318"/>
      <c r="AA20" s="318"/>
      <c r="AB20" s="318"/>
      <c r="AC20" s="318"/>
      <c r="AD20" s="318">
        <f t="shared" ref="AD20" si="1">IF(AD18=0, "-", SUM(AD19)/AD18)</f>
        <v>0.75065616797900259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7"/>
      <c r="G21" s="316" t="s">
        <v>478</v>
      </c>
      <c r="H21" s="317"/>
      <c r="I21" s="317"/>
      <c r="J21" s="317"/>
      <c r="K21" s="317"/>
      <c r="L21" s="317"/>
      <c r="M21" s="317"/>
      <c r="N21" s="317"/>
      <c r="O21" s="317"/>
      <c r="P21" s="318">
        <f>IF(P19=0, "-", SUM(P19)/SUM(P13,P14))</f>
        <v>0.63</v>
      </c>
      <c r="Q21" s="318"/>
      <c r="R21" s="318"/>
      <c r="S21" s="318"/>
      <c r="T21" s="318"/>
      <c r="U21" s="318"/>
      <c r="V21" s="318"/>
      <c r="W21" s="318">
        <f t="shared" ref="W21" si="2">IF(W19=0, "-", SUM(W19)/SUM(W13,W14))</f>
        <v>0.74607329842931935</v>
      </c>
      <c r="X21" s="318"/>
      <c r="Y21" s="318"/>
      <c r="Z21" s="318"/>
      <c r="AA21" s="318"/>
      <c r="AB21" s="318"/>
      <c r="AC21" s="318"/>
      <c r="AD21" s="318">
        <f t="shared" ref="AD21" si="3">IF(AD19=0, "-", SUM(AD19)/SUM(AD13,AD14))</f>
        <v>0.75065616797900259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560</v>
      </c>
      <c r="B22" s="976"/>
      <c r="C22" s="976"/>
      <c r="D22" s="976"/>
      <c r="E22" s="976"/>
      <c r="F22" s="977"/>
      <c r="G22" s="962" t="s">
        <v>457</v>
      </c>
      <c r="H22" s="222"/>
      <c r="I22" s="222"/>
      <c r="J22" s="222"/>
      <c r="K22" s="222"/>
      <c r="L22" s="222"/>
      <c r="M22" s="222"/>
      <c r="N22" s="222"/>
      <c r="O22" s="223"/>
      <c r="P22" s="948" t="s">
        <v>521</v>
      </c>
      <c r="Q22" s="222"/>
      <c r="R22" s="222"/>
      <c r="S22" s="222"/>
      <c r="T22" s="222"/>
      <c r="U22" s="222"/>
      <c r="V22" s="223"/>
      <c r="W22" s="948" t="s">
        <v>517</v>
      </c>
      <c r="X22" s="222"/>
      <c r="Y22" s="222"/>
      <c r="Z22" s="222"/>
      <c r="AA22" s="222"/>
      <c r="AB22" s="222"/>
      <c r="AC22" s="223"/>
      <c r="AD22" s="948"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591</v>
      </c>
      <c r="H23" s="964"/>
      <c r="I23" s="964"/>
      <c r="J23" s="964"/>
      <c r="K23" s="964"/>
      <c r="L23" s="964"/>
      <c r="M23" s="964"/>
      <c r="N23" s="964"/>
      <c r="O23" s="965"/>
      <c r="P23" s="779">
        <v>355</v>
      </c>
      <c r="Q23" s="780"/>
      <c r="R23" s="780"/>
      <c r="S23" s="780"/>
      <c r="T23" s="780"/>
      <c r="U23" s="780"/>
      <c r="V23" s="781"/>
      <c r="W23" s="779">
        <v>377</v>
      </c>
      <c r="X23" s="780"/>
      <c r="Y23" s="780"/>
      <c r="Z23" s="780"/>
      <c r="AA23" s="780"/>
      <c r="AB23" s="780"/>
      <c r="AC23" s="781"/>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592</v>
      </c>
      <c r="H24" s="967"/>
      <c r="I24" s="967"/>
      <c r="J24" s="967"/>
      <c r="K24" s="967"/>
      <c r="L24" s="967"/>
      <c r="M24" s="967"/>
      <c r="N24" s="967"/>
      <c r="O24" s="968"/>
      <c r="P24" s="660">
        <v>2.8</v>
      </c>
      <c r="Q24" s="661"/>
      <c r="R24" s="661"/>
      <c r="S24" s="661"/>
      <c r="T24" s="661"/>
      <c r="U24" s="661"/>
      <c r="V24" s="662"/>
      <c r="W24" s="660">
        <v>2.8</v>
      </c>
      <c r="X24" s="661"/>
      <c r="Y24" s="661"/>
      <c r="Z24" s="661"/>
      <c r="AA24" s="661"/>
      <c r="AB24" s="661"/>
      <c r="AC24" s="662"/>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593</v>
      </c>
      <c r="H25" s="967"/>
      <c r="I25" s="967"/>
      <c r="J25" s="967"/>
      <c r="K25" s="967"/>
      <c r="L25" s="967"/>
      <c r="M25" s="967"/>
      <c r="N25" s="967"/>
      <c r="O25" s="968"/>
      <c r="P25" s="660">
        <v>0.5</v>
      </c>
      <c r="Q25" s="661"/>
      <c r="R25" s="661"/>
      <c r="S25" s="661"/>
      <c r="T25" s="661"/>
      <c r="U25" s="661"/>
      <c r="V25" s="662"/>
      <c r="W25" s="660">
        <v>0.5</v>
      </c>
      <c r="X25" s="661"/>
      <c r="Y25" s="661"/>
      <c r="Z25" s="661"/>
      <c r="AA25" s="661"/>
      <c r="AB25" s="661"/>
      <c r="AC25" s="662"/>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594</v>
      </c>
      <c r="H26" s="967"/>
      <c r="I26" s="967"/>
      <c r="J26" s="967"/>
      <c r="K26" s="967"/>
      <c r="L26" s="967"/>
      <c r="M26" s="967"/>
      <c r="N26" s="967"/>
      <c r="O26" s="968"/>
      <c r="P26" s="660">
        <v>0.3</v>
      </c>
      <c r="Q26" s="661"/>
      <c r="R26" s="661"/>
      <c r="S26" s="661"/>
      <c r="T26" s="661"/>
      <c r="U26" s="661"/>
      <c r="V26" s="662"/>
      <c r="W26" s="660">
        <v>0.3</v>
      </c>
      <c r="X26" s="661"/>
      <c r="Y26" s="661"/>
      <c r="Z26" s="661"/>
      <c r="AA26" s="661"/>
      <c r="AB26" s="661"/>
      <c r="AC26" s="662"/>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t="s">
        <v>595</v>
      </c>
      <c r="H27" s="967"/>
      <c r="I27" s="967"/>
      <c r="J27" s="967"/>
      <c r="K27" s="967"/>
      <c r="L27" s="967"/>
      <c r="M27" s="967"/>
      <c r="N27" s="967"/>
      <c r="O27" s="968"/>
      <c r="P27" s="660">
        <v>0.01</v>
      </c>
      <c r="Q27" s="661"/>
      <c r="R27" s="661"/>
      <c r="S27" s="661"/>
      <c r="T27" s="661"/>
      <c r="U27" s="661"/>
      <c r="V27" s="662"/>
      <c r="W27" s="660">
        <v>0</v>
      </c>
      <c r="X27" s="661"/>
      <c r="Y27" s="661"/>
      <c r="Z27" s="661"/>
      <c r="AA27" s="661"/>
      <c r="AB27" s="661"/>
      <c r="AC27" s="662"/>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978"/>
      <c r="B28" s="979"/>
      <c r="C28" s="979"/>
      <c r="D28" s="979"/>
      <c r="E28" s="979"/>
      <c r="F28" s="980"/>
      <c r="G28" s="969" t="s">
        <v>461</v>
      </c>
      <c r="H28" s="970"/>
      <c r="I28" s="970"/>
      <c r="J28" s="970"/>
      <c r="K28" s="970"/>
      <c r="L28" s="970"/>
      <c r="M28" s="970"/>
      <c r="N28" s="970"/>
      <c r="O28" s="971"/>
      <c r="P28" s="884">
        <f>P29-SUM(P23:P27)</f>
        <v>0.38999999999998636</v>
      </c>
      <c r="Q28" s="885"/>
      <c r="R28" s="885"/>
      <c r="S28" s="885"/>
      <c r="T28" s="885"/>
      <c r="U28" s="885"/>
      <c r="V28" s="886"/>
      <c r="W28" s="884">
        <f>W29-SUM(W23:W27)</f>
        <v>-0.60000000000002274</v>
      </c>
      <c r="X28" s="885"/>
      <c r="Y28" s="885"/>
      <c r="Z28" s="885"/>
      <c r="AA28" s="885"/>
      <c r="AB28" s="885"/>
      <c r="AC28" s="886"/>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0">
        <f>AK13</f>
        <v>359</v>
      </c>
      <c r="Q29" s="661"/>
      <c r="R29" s="661"/>
      <c r="S29" s="661"/>
      <c r="T29" s="661"/>
      <c r="U29" s="661"/>
      <c r="V29" s="662"/>
      <c r="W29" s="945">
        <v>380</v>
      </c>
      <c r="X29" s="946"/>
      <c r="Y29" s="946"/>
      <c r="Z29" s="946"/>
      <c r="AA29" s="946"/>
      <c r="AB29" s="946"/>
      <c r="AC29" s="947"/>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7" t="s">
        <v>473</v>
      </c>
      <c r="B30" s="868"/>
      <c r="C30" s="868"/>
      <c r="D30" s="868"/>
      <c r="E30" s="868"/>
      <c r="F30" s="869"/>
      <c r="G30" s="776" t="s">
        <v>265</v>
      </c>
      <c r="H30" s="777"/>
      <c r="I30" s="777"/>
      <c r="J30" s="777"/>
      <c r="K30" s="777"/>
      <c r="L30" s="777"/>
      <c r="M30" s="777"/>
      <c r="N30" s="777"/>
      <c r="O30" s="778"/>
      <c r="P30" s="863" t="s">
        <v>59</v>
      </c>
      <c r="Q30" s="777"/>
      <c r="R30" s="777"/>
      <c r="S30" s="777"/>
      <c r="T30" s="777"/>
      <c r="U30" s="777"/>
      <c r="V30" s="777"/>
      <c r="W30" s="777"/>
      <c r="X30" s="778"/>
      <c r="Y30" s="860"/>
      <c r="Z30" s="861"/>
      <c r="AA30" s="862"/>
      <c r="AB30" s="864" t="s">
        <v>11</v>
      </c>
      <c r="AC30" s="865"/>
      <c r="AD30" s="866"/>
      <c r="AE30" s="864" t="s">
        <v>536</v>
      </c>
      <c r="AF30" s="865"/>
      <c r="AG30" s="865"/>
      <c r="AH30" s="866"/>
      <c r="AI30" s="864" t="s">
        <v>533</v>
      </c>
      <c r="AJ30" s="865"/>
      <c r="AK30" s="865"/>
      <c r="AL30" s="866"/>
      <c r="AM30" s="927" t="s">
        <v>528</v>
      </c>
      <c r="AN30" s="927"/>
      <c r="AO30" s="927"/>
      <c r="AP30" s="864"/>
      <c r="AQ30" s="770" t="s">
        <v>354</v>
      </c>
      <c r="AR30" s="771"/>
      <c r="AS30" s="771"/>
      <c r="AT30" s="772"/>
      <c r="AU30" s="777" t="s">
        <v>253</v>
      </c>
      <c r="AV30" s="777"/>
      <c r="AW30" s="777"/>
      <c r="AX30" s="928"/>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c r="AR31" s="200"/>
      <c r="AS31" s="133" t="s">
        <v>355</v>
      </c>
      <c r="AT31" s="134"/>
      <c r="AU31" s="199">
        <v>32</v>
      </c>
      <c r="AV31" s="199"/>
      <c r="AW31" s="401" t="s">
        <v>300</v>
      </c>
      <c r="AX31" s="402"/>
    </row>
    <row r="32" spans="1:50" ht="23.25" customHeight="1" x14ac:dyDescent="0.15">
      <c r="A32" s="406"/>
      <c r="B32" s="404"/>
      <c r="C32" s="404"/>
      <c r="D32" s="404"/>
      <c r="E32" s="404"/>
      <c r="F32" s="405"/>
      <c r="G32" s="567" t="s">
        <v>577</v>
      </c>
      <c r="H32" s="568"/>
      <c r="I32" s="568"/>
      <c r="J32" s="568"/>
      <c r="K32" s="568"/>
      <c r="L32" s="568"/>
      <c r="M32" s="568"/>
      <c r="N32" s="568"/>
      <c r="O32" s="569"/>
      <c r="P32" s="105" t="s">
        <v>578</v>
      </c>
      <c r="Q32" s="105"/>
      <c r="R32" s="105"/>
      <c r="S32" s="105"/>
      <c r="T32" s="105"/>
      <c r="U32" s="105"/>
      <c r="V32" s="105"/>
      <c r="W32" s="105"/>
      <c r="X32" s="106"/>
      <c r="Y32" s="474" t="s">
        <v>12</v>
      </c>
      <c r="Z32" s="534"/>
      <c r="AA32" s="535"/>
      <c r="AB32" s="464" t="s">
        <v>497</v>
      </c>
      <c r="AC32" s="464"/>
      <c r="AD32" s="464"/>
      <c r="AE32" s="218">
        <v>90</v>
      </c>
      <c r="AF32" s="219"/>
      <c r="AG32" s="219"/>
      <c r="AH32" s="219"/>
      <c r="AI32" s="218">
        <v>90</v>
      </c>
      <c r="AJ32" s="219"/>
      <c r="AK32" s="219"/>
      <c r="AL32" s="219"/>
      <c r="AM32" s="218">
        <v>86</v>
      </c>
      <c r="AN32" s="219"/>
      <c r="AO32" s="219"/>
      <c r="AP32" s="219"/>
      <c r="AQ32" s="340" t="s">
        <v>576</v>
      </c>
      <c r="AR32" s="207"/>
      <c r="AS32" s="207"/>
      <c r="AT32" s="341"/>
      <c r="AU32" s="219"/>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497</v>
      </c>
      <c r="AC33" s="526"/>
      <c r="AD33" s="526"/>
      <c r="AE33" s="218">
        <v>70</v>
      </c>
      <c r="AF33" s="219"/>
      <c r="AG33" s="219"/>
      <c r="AH33" s="219"/>
      <c r="AI33" s="218">
        <v>70</v>
      </c>
      <c r="AJ33" s="219"/>
      <c r="AK33" s="219"/>
      <c r="AL33" s="219"/>
      <c r="AM33" s="218">
        <v>70</v>
      </c>
      <c r="AN33" s="219"/>
      <c r="AO33" s="219"/>
      <c r="AP33" s="219"/>
      <c r="AQ33" s="340" t="s">
        <v>576</v>
      </c>
      <c r="AR33" s="207"/>
      <c r="AS33" s="207"/>
      <c r="AT33" s="341"/>
      <c r="AU33" s="219">
        <v>70</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129</v>
      </c>
      <c r="AF34" s="219"/>
      <c r="AG34" s="219"/>
      <c r="AH34" s="219"/>
      <c r="AI34" s="218">
        <v>129</v>
      </c>
      <c r="AJ34" s="219"/>
      <c r="AK34" s="219"/>
      <c r="AL34" s="219"/>
      <c r="AM34" s="218">
        <v>122</v>
      </c>
      <c r="AN34" s="219"/>
      <c r="AO34" s="219"/>
      <c r="AP34" s="219"/>
      <c r="AQ34" s="340" t="s">
        <v>576</v>
      </c>
      <c r="AR34" s="207"/>
      <c r="AS34" s="207"/>
      <c r="AT34" s="341"/>
      <c r="AU34" s="219"/>
      <c r="AV34" s="219"/>
      <c r="AW34" s="219"/>
      <c r="AX34" s="221"/>
    </row>
    <row r="35" spans="1:50" ht="23.25" customHeight="1" x14ac:dyDescent="0.15">
      <c r="A35" s="226" t="s">
        <v>506</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473</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4" t="s">
        <v>253</v>
      </c>
      <c r="AV37" s="414"/>
      <c r="AW37" s="414"/>
      <c r="AX37" s="922"/>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v>32</v>
      </c>
      <c r="AV38" s="199"/>
      <c r="AW38" s="401" t="s">
        <v>300</v>
      </c>
      <c r="AX38" s="402"/>
    </row>
    <row r="39" spans="1:50" ht="23.25" customHeight="1" x14ac:dyDescent="0.15">
      <c r="A39" s="406"/>
      <c r="B39" s="404"/>
      <c r="C39" s="404"/>
      <c r="D39" s="404"/>
      <c r="E39" s="404"/>
      <c r="F39" s="405"/>
      <c r="G39" s="567" t="s">
        <v>659</v>
      </c>
      <c r="H39" s="568"/>
      <c r="I39" s="568"/>
      <c r="J39" s="568"/>
      <c r="K39" s="568"/>
      <c r="L39" s="568"/>
      <c r="M39" s="568"/>
      <c r="N39" s="568"/>
      <c r="O39" s="569"/>
      <c r="P39" s="105" t="s">
        <v>579</v>
      </c>
      <c r="Q39" s="105"/>
      <c r="R39" s="105"/>
      <c r="S39" s="105"/>
      <c r="T39" s="105"/>
      <c r="U39" s="105"/>
      <c r="V39" s="105"/>
      <c r="W39" s="105"/>
      <c r="X39" s="106"/>
      <c r="Y39" s="474" t="s">
        <v>12</v>
      </c>
      <c r="Z39" s="534"/>
      <c r="AA39" s="535"/>
      <c r="AB39" s="464" t="s">
        <v>497</v>
      </c>
      <c r="AC39" s="464"/>
      <c r="AD39" s="464"/>
      <c r="AE39" s="218" t="s">
        <v>576</v>
      </c>
      <c r="AF39" s="219"/>
      <c r="AG39" s="219"/>
      <c r="AH39" s="219"/>
      <c r="AI39" s="218">
        <v>60</v>
      </c>
      <c r="AJ39" s="219"/>
      <c r="AK39" s="219"/>
      <c r="AL39" s="219"/>
      <c r="AM39" s="218">
        <v>60</v>
      </c>
      <c r="AN39" s="219"/>
      <c r="AO39" s="219"/>
      <c r="AP39" s="219"/>
      <c r="AQ39" s="340" t="s">
        <v>576</v>
      </c>
      <c r="AR39" s="207"/>
      <c r="AS39" s="207"/>
      <c r="AT39" s="341"/>
      <c r="AU39" s="219"/>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497</v>
      </c>
      <c r="AC40" s="526"/>
      <c r="AD40" s="526"/>
      <c r="AE40" s="218" t="s">
        <v>576</v>
      </c>
      <c r="AF40" s="219"/>
      <c r="AG40" s="219"/>
      <c r="AH40" s="219"/>
      <c r="AI40" s="218">
        <v>50</v>
      </c>
      <c r="AJ40" s="219"/>
      <c r="AK40" s="219"/>
      <c r="AL40" s="219"/>
      <c r="AM40" s="218">
        <v>50</v>
      </c>
      <c r="AN40" s="219"/>
      <c r="AO40" s="219"/>
      <c r="AP40" s="219"/>
      <c r="AQ40" s="340" t="s">
        <v>576</v>
      </c>
      <c r="AR40" s="207"/>
      <c r="AS40" s="207"/>
      <c r="AT40" s="341"/>
      <c r="AU40" s="219">
        <v>50</v>
      </c>
      <c r="AV40" s="219"/>
      <c r="AW40" s="219"/>
      <c r="AX40" s="221"/>
    </row>
    <row r="41" spans="1:50" ht="39"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t="s">
        <v>576</v>
      </c>
      <c r="AF41" s="219"/>
      <c r="AG41" s="219"/>
      <c r="AH41" s="219"/>
      <c r="AI41" s="218">
        <v>120</v>
      </c>
      <c r="AJ41" s="219"/>
      <c r="AK41" s="219"/>
      <c r="AL41" s="219"/>
      <c r="AM41" s="218">
        <v>120</v>
      </c>
      <c r="AN41" s="219"/>
      <c r="AO41" s="219"/>
      <c r="AP41" s="219"/>
      <c r="AQ41" s="340" t="s">
        <v>576</v>
      </c>
      <c r="AR41" s="207"/>
      <c r="AS41" s="207"/>
      <c r="AT41" s="341"/>
      <c r="AU41" s="219"/>
      <c r="AV41" s="219"/>
      <c r="AW41" s="219"/>
      <c r="AX41" s="221"/>
    </row>
    <row r="42" spans="1:50" ht="23.25" customHeight="1" x14ac:dyDescent="0.15">
      <c r="A42" s="226" t="s">
        <v>506</v>
      </c>
      <c r="B42" s="227"/>
      <c r="C42" s="227"/>
      <c r="D42" s="227"/>
      <c r="E42" s="227"/>
      <c r="F42" s="228"/>
      <c r="G42" s="232" t="s">
        <v>582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3" t="s">
        <v>473</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4" t="s">
        <v>253</v>
      </c>
      <c r="AV44" s="414"/>
      <c r="AW44" s="414"/>
      <c r="AX44" s="922"/>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v>32</v>
      </c>
      <c r="AV45" s="199"/>
      <c r="AW45" s="401" t="s">
        <v>300</v>
      </c>
      <c r="AX45" s="402"/>
    </row>
    <row r="46" spans="1:50" ht="23.25" customHeight="1" x14ac:dyDescent="0.15">
      <c r="A46" s="406"/>
      <c r="B46" s="404"/>
      <c r="C46" s="404"/>
      <c r="D46" s="404"/>
      <c r="E46" s="404"/>
      <c r="F46" s="405"/>
      <c r="G46" s="567" t="s">
        <v>580</v>
      </c>
      <c r="H46" s="568"/>
      <c r="I46" s="568"/>
      <c r="J46" s="568"/>
      <c r="K46" s="568"/>
      <c r="L46" s="568"/>
      <c r="M46" s="568"/>
      <c r="N46" s="568"/>
      <c r="O46" s="569"/>
      <c r="P46" s="105" t="s">
        <v>581</v>
      </c>
      <c r="Q46" s="105"/>
      <c r="R46" s="105"/>
      <c r="S46" s="105"/>
      <c r="T46" s="105"/>
      <c r="U46" s="105"/>
      <c r="V46" s="105"/>
      <c r="W46" s="105"/>
      <c r="X46" s="106"/>
      <c r="Y46" s="474" t="s">
        <v>12</v>
      </c>
      <c r="Z46" s="534"/>
      <c r="AA46" s="535"/>
      <c r="AB46" s="464" t="s">
        <v>628</v>
      </c>
      <c r="AC46" s="464"/>
      <c r="AD46" s="464"/>
      <c r="AE46" s="218">
        <v>1771</v>
      </c>
      <c r="AF46" s="219"/>
      <c r="AG46" s="219"/>
      <c r="AH46" s="219"/>
      <c r="AI46" s="218">
        <v>3760</v>
      </c>
      <c r="AJ46" s="219"/>
      <c r="AK46" s="219"/>
      <c r="AL46" s="219"/>
      <c r="AM46" s="218">
        <v>4572</v>
      </c>
      <c r="AN46" s="219"/>
      <c r="AO46" s="219"/>
      <c r="AP46" s="219"/>
      <c r="AQ46" s="340"/>
      <c r="AR46" s="207"/>
      <c r="AS46" s="207"/>
      <c r="AT46" s="341"/>
      <c r="AU46" s="219"/>
      <c r="AV46" s="219"/>
      <c r="AW46" s="219"/>
      <c r="AX46" s="221"/>
    </row>
    <row r="47" spans="1:50" ht="23.25"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t="s">
        <v>628</v>
      </c>
      <c r="AC47" s="526"/>
      <c r="AD47" s="526"/>
      <c r="AE47" s="218">
        <v>600</v>
      </c>
      <c r="AF47" s="219"/>
      <c r="AG47" s="219"/>
      <c r="AH47" s="219"/>
      <c r="AI47" s="218">
        <v>1983</v>
      </c>
      <c r="AJ47" s="219"/>
      <c r="AK47" s="219"/>
      <c r="AL47" s="219"/>
      <c r="AM47" s="218">
        <v>2214</v>
      </c>
      <c r="AN47" s="219"/>
      <c r="AO47" s="219"/>
      <c r="AP47" s="219"/>
      <c r="AQ47" s="340"/>
      <c r="AR47" s="207"/>
      <c r="AS47" s="207"/>
      <c r="AT47" s="341"/>
      <c r="AU47" s="219">
        <v>2388</v>
      </c>
      <c r="AV47" s="219"/>
      <c r="AW47" s="219"/>
      <c r="AX47" s="221"/>
    </row>
    <row r="48" spans="1:50" ht="23.25"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v>295</v>
      </c>
      <c r="AF48" s="219"/>
      <c r="AG48" s="219"/>
      <c r="AH48" s="219"/>
      <c r="AI48" s="218">
        <v>189</v>
      </c>
      <c r="AJ48" s="219"/>
      <c r="AK48" s="219"/>
      <c r="AL48" s="219"/>
      <c r="AM48" s="218">
        <v>206</v>
      </c>
      <c r="AN48" s="219"/>
      <c r="AO48" s="219"/>
      <c r="AP48" s="219"/>
      <c r="AQ48" s="340"/>
      <c r="AR48" s="207"/>
      <c r="AS48" s="207"/>
      <c r="AT48" s="341"/>
      <c r="AU48" s="219"/>
      <c r="AV48" s="219"/>
      <c r="AW48" s="219"/>
      <c r="AX48" s="221"/>
    </row>
    <row r="49" spans="1:50" ht="23.25" customHeight="1" x14ac:dyDescent="0.15">
      <c r="A49" s="226" t="s">
        <v>506</v>
      </c>
      <c r="B49" s="227"/>
      <c r="C49" s="227"/>
      <c r="D49" s="227"/>
      <c r="E49" s="227"/>
      <c r="F49" s="228"/>
      <c r="G49" s="232" t="s">
        <v>582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4" t="s">
        <v>253</v>
      </c>
      <c r="AV51" s="934"/>
      <c r="AW51" s="934"/>
      <c r="AX51" s="935"/>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4" t="s">
        <v>253</v>
      </c>
      <c r="AV58" s="934"/>
      <c r="AW58" s="934"/>
      <c r="AX58" s="935"/>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8"/>
    </row>
    <row r="80" spans="1:50" ht="18.75" hidden="1" customHeight="1" x14ac:dyDescent="0.15">
      <c r="A80" s="870"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561</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1"/>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1"/>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15">
      <c r="A83" s="871"/>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15">
      <c r="A84" s="871"/>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15">
      <c r="A85" s="871"/>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1"/>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1"/>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6" t="s">
        <v>253</v>
      </c>
      <c r="AV90" s="536"/>
      <c r="AW90" s="536"/>
      <c r="AX90" s="537"/>
    </row>
    <row r="91" spans="1:60" ht="18.75" hidden="1" customHeight="1" x14ac:dyDescent="0.15">
      <c r="A91" s="871"/>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1"/>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1"/>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1"/>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1" t="s">
        <v>13</v>
      </c>
      <c r="Z99" s="902"/>
      <c r="AA99" s="903"/>
      <c r="AB99" s="898" t="s">
        <v>14</v>
      </c>
      <c r="AC99" s="899"/>
      <c r="AD99" s="90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0"/>
      <c r="Z100" s="861"/>
      <c r="AA100" s="862"/>
      <c r="AB100" s="484" t="s">
        <v>11</v>
      </c>
      <c r="AC100" s="484"/>
      <c r="AD100" s="484"/>
      <c r="AE100" s="542" t="s">
        <v>536</v>
      </c>
      <c r="AF100" s="543"/>
      <c r="AG100" s="543"/>
      <c r="AH100" s="544"/>
      <c r="AI100" s="542" t="s">
        <v>533</v>
      </c>
      <c r="AJ100" s="543"/>
      <c r="AK100" s="543"/>
      <c r="AL100" s="544"/>
      <c r="AM100" s="542" t="s">
        <v>529</v>
      </c>
      <c r="AN100" s="543"/>
      <c r="AO100" s="543"/>
      <c r="AP100" s="544"/>
      <c r="AQ100" s="320" t="s">
        <v>522</v>
      </c>
      <c r="AR100" s="321"/>
      <c r="AS100" s="321"/>
      <c r="AT100" s="322"/>
      <c r="AU100" s="320" t="s">
        <v>519</v>
      </c>
      <c r="AV100" s="321"/>
      <c r="AW100" s="321"/>
      <c r="AX100" s="323"/>
    </row>
    <row r="101" spans="1:60" ht="23.25" customHeight="1" x14ac:dyDescent="0.15">
      <c r="A101" s="425"/>
      <c r="B101" s="426"/>
      <c r="C101" s="426"/>
      <c r="D101" s="426"/>
      <c r="E101" s="426"/>
      <c r="F101" s="427"/>
      <c r="G101" s="105" t="s">
        <v>583</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623</v>
      </c>
      <c r="AC101" s="464"/>
      <c r="AD101" s="464"/>
      <c r="AE101" s="218">
        <v>13</v>
      </c>
      <c r="AF101" s="219"/>
      <c r="AG101" s="219"/>
      <c r="AH101" s="220"/>
      <c r="AI101" s="218">
        <v>18</v>
      </c>
      <c r="AJ101" s="219"/>
      <c r="AK101" s="219"/>
      <c r="AL101" s="220"/>
      <c r="AM101" s="218">
        <v>18</v>
      </c>
      <c r="AN101" s="219"/>
      <c r="AO101" s="219"/>
      <c r="AP101" s="220"/>
      <c r="AQ101" s="218">
        <v>17</v>
      </c>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623</v>
      </c>
      <c r="AC102" s="464"/>
      <c r="AD102" s="464"/>
      <c r="AE102" s="421">
        <v>10</v>
      </c>
      <c r="AF102" s="421"/>
      <c r="AG102" s="421"/>
      <c r="AH102" s="421"/>
      <c r="AI102" s="421">
        <v>20</v>
      </c>
      <c r="AJ102" s="421"/>
      <c r="AK102" s="421"/>
      <c r="AL102" s="421"/>
      <c r="AM102" s="421">
        <v>20</v>
      </c>
      <c r="AN102" s="421"/>
      <c r="AO102" s="421"/>
      <c r="AP102" s="421"/>
      <c r="AQ102" s="273">
        <v>18</v>
      </c>
      <c r="AR102" s="274"/>
      <c r="AS102" s="274"/>
      <c r="AT102" s="319"/>
      <c r="AU102" s="273"/>
      <c r="AV102" s="274"/>
      <c r="AW102" s="274"/>
      <c r="AX102" s="319"/>
    </row>
    <row r="103" spans="1:60" ht="31.5"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536</v>
      </c>
      <c r="AF103" s="419"/>
      <c r="AG103" s="419"/>
      <c r="AH103" s="420"/>
      <c r="AI103" s="418" t="s">
        <v>533</v>
      </c>
      <c r="AJ103" s="419"/>
      <c r="AK103" s="419"/>
      <c r="AL103" s="420"/>
      <c r="AM103" s="418" t="s">
        <v>529</v>
      </c>
      <c r="AN103" s="419"/>
      <c r="AO103" s="419"/>
      <c r="AP103" s="420"/>
      <c r="AQ103" s="284" t="s">
        <v>522</v>
      </c>
      <c r="AR103" s="285"/>
      <c r="AS103" s="285"/>
      <c r="AT103" s="324"/>
      <c r="AU103" s="284" t="s">
        <v>519</v>
      </c>
      <c r="AV103" s="285"/>
      <c r="AW103" s="285"/>
      <c r="AX103" s="286"/>
    </row>
    <row r="104" spans="1:60" ht="23.25" customHeight="1" x14ac:dyDescent="0.15">
      <c r="A104" s="425"/>
      <c r="B104" s="426"/>
      <c r="C104" s="426"/>
      <c r="D104" s="426"/>
      <c r="E104" s="426"/>
      <c r="F104" s="427"/>
      <c r="G104" s="105" t="s">
        <v>653</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652</v>
      </c>
      <c r="AC104" s="549"/>
      <c r="AD104" s="550"/>
      <c r="AE104" s="218">
        <v>7</v>
      </c>
      <c r="AF104" s="219"/>
      <c r="AG104" s="219"/>
      <c r="AH104" s="220"/>
      <c r="AI104" s="218">
        <v>15</v>
      </c>
      <c r="AJ104" s="219"/>
      <c r="AK104" s="219"/>
      <c r="AL104" s="220"/>
      <c r="AM104" s="218">
        <v>14</v>
      </c>
      <c r="AN104" s="219"/>
      <c r="AO104" s="219"/>
      <c r="AP104" s="220"/>
      <c r="AQ104" s="218"/>
      <c r="AR104" s="219"/>
      <c r="AS104" s="219"/>
      <c r="AT104" s="220"/>
      <c r="AU104" s="218"/>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652</v>
      </c>
      <c r="AC105" s="472"/>
      <c r="AD105" s="473"/>
      <c r="AE105" s="421">
        <v>10</v>
      </c>
      <c r="AF105" s="421"/>
      <c r="AG105" s="421"/>
      <c r="AH105" s="421"/>
      <c r="AI105" s="421">
        <v>14</v>
      </c>
      <c r="AJ105" s="421"/>
      <c r="AK105" s="421"/>
      <c r="AL105" s="421"/>
      <c r="AM105" s="421">
        <v>14</v>
      </c>
      <c r="AN105" s="421"/>
      <c r="AO105" s="421"/>
      <c r="AP105" s="421"/>
      <c r="AQ105" s="218">
        <v>14</v>
      </c>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536</v>
      </c>
      <c r="AF106" s="419"/>
      <c r="AG106" s="419"/>
      <c r="AH106" s="420"/>
      <c r="AI106" s="418" t="s">
        <v>533</v>
      </c>
      <c r="AJ106" s="419"/>
      <c r="AK106" s="419"/>
      <c r="AL106" s="420"/>
      <c r="AM106" s="418" t="s">
        <v>528</v>
      </c>
      <c r="AN106" s="419"/>
      <c r="AO106" s="419"/>
      <c r="AP106" s="420"/>
      <c r="AQ106" s="284" t="s">
        <v>522</v>
      </c>
      <c r="AR106" s="285"/>
      <c r="AS106" s="285"/>
      <c r="AT106" s="324"/>
      <c r="AU106" s="284" t="s">
        <v>519</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536</v>
      </c>
      <c r="AF109" s="419"/>
      <c r="AG109" s="419"/>
      <c r="AH109" s="420"/>
      <c r="AI109" s="418" t="s">
        <v>533</v>
      </c>
      <c r="AJ109" s="419"/>
      <c r="AK109" s="419"/>
      <c r="AL109" s="420"/>
      <c r="AM109" s="418" t="s">
        <v>529</v>
      </c>
      <c r="AN109" s="419"/>
      <c r="AO109" s="419"/>
      <c r="AP109" s="420"/>
      <c r="AQ109" s="284" t="s">
        <v>522</v>
      </c>
      <c r="AR109" s="285"/>
      <c r="AS109" s="285"/>
      <c r="AT109" s="324"/>
      <c r="AU109" s="284" t="s">
        <v>519</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536</v>
      </c>
      <c r="AF112" s="419"/>
      <c r="AG112" s="419"/>
      <c r="AH112" s="420"/>
      <c r="AI112" s="418" t="s">
        <v>533</v>
      </c>
      <c r="AJ112" s="419"/>
      <c r="AK112" s="419"/>
      <c r="AL112" s="420"/>
      <c r="AM112" s="418" t="s">
        <v>528</v>
      </c>
      <c r="AN112" s="419"/>
      <c r="AO112" s="419"/>
      <c r="AP112" s="420"/>
      <c r="AQ112" s="284" t="s">
        <v>522</v>
      </c>
      <c r="AR112" s="285"/>
      <c r="AS112" s="285"/>
      <c r="AT112" s="324"/>
      <c r="AU112" s="284" t="s">
        <v>519</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536</v>
      </c>
      <c r="AF115" s="419"/>
      <c r="AG115" s="419"/>
      <c r="AH115" s="420"/>
      <c r="AI115" s="418" t="s">
        <v>533</v>
      </c>
      <c r="AJ115" s="419"/>
      <c r="AK115" s="419"/>
      <c r="AL115" s="420"/>
      <c r="AM115" s="418" t="s">
        <v>528</v>
      </c>
      <c r="AN115" s="419"/>
      <c r="AO115" s="419"/>
      <c r="AP115" s="420"/>
      <c r="AQ115" s="594" t="s">
        <v>523</v>
      </c>
      <c r="AR115" s="595"/>
      <c r="AS115" s="595"/>
      <c r="AT115" s="595"/>
      <c r="AU115" s="595"/>
      <c r="AV115" s="595"/>
      <c r="AW115" s="595"/>
      <c r="AX115" s="596"/>
    </row>
    <row r="116" spans="1:50" ht="23.25" customHeight="1" x14ac:dyDescent="0.15">
      <c r="A116" s="442"/>
      <c r="B116" s="443"/>
      <c r="C116" s="443"/>
      <c r="D116" s="443"/>
      <c r="E116" s="443"/>
      <c r="F116" s="444"/>
      <c r="G116" s="396" t="s">
        <v>584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626</v>
      </c>
      <c r="AC116" s="466"/>
      <c r="AD116" s="467"/>
      <c r="AE116" s="421">
        <v>14.5</v>
      </c>
      <c r="AF116" s="421"/>
      <c r="AG116" s="421"/>
      <c r="AH116" s="421"/>
      <c r="AI116" s="421">
        <v>15</v>
      </c>
      <c r="AJ116" s="421"/>
      <c r="AK116" s="421"/>
      <c r="AL116" s="421"/>
      <c r="AM116" s="421">
        <v>15.9</v>
      </c>
      <c r="AN116" s="421"/>
      <c r="AO116" s="421"/>
      <c r="AP116" s="421"/>
      <c r="AQ116" s="218">
        <v>16.899999999999999</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627</v>
      </c>
      <c r="AC117" s="476"/>
      <c r="AD117" s="477"/>
      <c r="AE117" s="554" t="s">
        <v>624</v>
      </c>
      <c r="AF117" s="554"/>
      <c r="AG117" s="554"/>
      <c r="AH117" s="554"/>
      <c r="AI117" s="554" t="s">
        <v>625</v>
      </c>
      <c r="AJ117" s="554"/>
      <c r="AK117" s="554"/>
      <c r="AL117" s="554"/>
      <c r="AM117" s="554" t="s">
        <v>650</v>
      </c>
      <c r="AN117" s="554"/>
      <c r="AO117" s="554"/>
      <c r="AP117" s="554"/>
      <c r="AQ117" s="554" t="s">
        <v>654</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536</v>
      </c>
      <c r="AF118" s="419"/>
      <c r="AG118" s="419"/>
      <c r="AH118" s="420"/>
      <c r="AI118" s="418" t="s">
        <v>533</v>
      </c>
      <c r="AJ118" s="419"/>
      <c r="AK118" s="419"/>
      <c r="AL118" s="420"/>
      <c r="AM118" s="418" t="s">
        <v>528</v>
      </c>
      <c r="AN118" s="419"/>
      <c r="AO118" s="419"/>
      <c r="AP118" s="420"/>
      <c r="AQ118" s="594" t="s">
        <v>523</v>
      </c>
      <c r="AR118" s="595"/>
      <c r="AS118" s="595"/>
      <c r="AT118" s="595"/>
      <c r="AU118" s="595"/>
      <c r="AV118" s="595"/>
      <c r="AW118" s="595"/>
      <c r="AX118" s="596"/>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536</v>
      </c>
      <c r="AF121" s="419"/>
      <c r="AG121" s="419"/>
      <c r="AH121" s="420"/>
      <c r="AI121" s="418" t="s">
        <v>533</v>
      </c>
      <c r="AJ121" s="419"/>
      <c r="AK121" s="419"/>
      <c r="AL121" s="420"/>
      <c r="AM121" s="418" t="s">
        <v>528</v>
      </c>
      <c r="AN121" s="419"/>
      <c r="AO121" s="419"/>
      <c r="AP121" s="420"/>
      <c r="AQ121" s="594" t="s">
        <v>523</v>
      </c>
      <c r="AR121" s="595"/>
      <c r="AS121" s="595"/>
      <c r="AT121" s="595"/>
      <c r="AU121" s="595"/>
      <c r="AV121" s="595"/>
      <c r="AW121" s="595"/>
      <c r="AX121" s="596"/>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537</v>
      </c>
      <c r="AF124" s="419"/>
      <c r="AG124" s="419"/>
      <c r="AH124" s="420"/>
      <c r="AI124" s="418" t="s">
        <v>533</v>
      </c>
      <c r="AJ124" s="419"/>
      <c r="AK124" s="419"/>
      <c r="AL124" s="420"/>
      <c r="AM124" s="418" t="s">
        <v>528</v>
      </c>
      <c r="AN124" s="419"/>
      <c r="AO124" s="419"/>
      <c r="AP124" s="420"/>
      <c r="AQ124" s="594" t="s">
        <v>523</v>
      </c>
      <c r="AR124" s="595"/>
      <c r="AS124" s="595"/>
      <c r="AT124" s="595"/>
      <c r="AU124" s="595"/>
      <c r="AV124" s="595"/>
      <c r="AW124" s="595"/>
      <c r="AX124" s="596"/>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3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0"/>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6"/>
      <c r="Z127" s="937"/>
      <c r="AA127" s="938"/>
      <c r="AB127" s="247" t="s">
        <v>11</v>
      </c>
      <c r="AC127" s="248"/>
      <c r="AD127" s="249"/>
      <c r="AE127" s="418" t="s">
        <v>536</v>
      </c>
      <c r="AF127" s="419"/>
      <c r="AG127" s="419"/>
      <c r="AH127" s="420"/>
      <c r="AI127" s="418" t="s">
        <v>533</v>
      </c>
      <c r="AJ127" s="419"/>
      <c r="AK127" s="419"/>
      <c r="AL127" s="420"/>
      <c r="AM127" s="418" t="s">
        <v>528</v>
      </c>
      <c r="AN127" s="419"/>
      <c r="AO127" s="419"/>
      <c r="AP127" s="420"/>
      <c r="AQ127" s="594" t="s">
        <v>523</v>
      </c>
      <c r="AR127" s="595"/>
      <c r="AS127" s="595"/>
      <c r="AT127" s="595"/>
      <c r="AU127" s="595"/>
      <c r="AV127" s="595"/>
      <c r="AW127" s="595"/>
      <c r="AX127" s="596"/>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655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647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623</v>
      </c>
      <c r="AC134" s="205"/>
      <c r="AD134" s="205"/>
      <c r="AE134" s="206">
        <v>13</v>
      </c>
      <c r="AF134" s="207"/>
      <c r="AG134" s="207"/>
      <c r="AH134" s="207"/>
      <c r="AI134" s="206">
        <v>18</v>
      </c>
      <c r="AJ134" s="207"/>
      <c r="AK134" s="207"/>
      <c r="AL134" s="207"/>
      <c r="AM134" s="206">
        <v>18</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623</v>
      </c>
      <c r="AC135" s="213"/>
      <c r="AD135" s="213"/>
      <c r="AE135" s="206">
        <v>10</v>
      </c>
      <c r="AF135" s="207"/>
      <c r="AG135" s="207"/>
      <c r="AH135" s="207"/>
      <c r="AI135" s="206">
        <v>20</v>
      </c>
      <c r="AJ135" s="207"/>
      <c r="AK135" s="207"/>
      <c r="AL135" s="207"/>
      <c r="AM135" s="206">
        <v>20</v>
      </c>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586</v>
      </c>
      <c r="H154" s="105"/>
      <c r="I154" s="105"/>
      <c r="J154" s="105"/>
      <c r="K154" s="105"/>
      <c r="L154" s="105"/>
      <c r="M154" s="105"/>
      <c r="N154" s="105"/>
      <c r="O154" s="105"/>
      <c r="P154" s="106"/>
      <c r="Q154" s="125" t="s">
        <v>651</v>
      </c>
      <c r="R154" s="105"/>
      <c r="S154" s="105"/>
      <c r="T154" s="105"/>
      <c r="U154" s="105"/>
      <c r="V154" s="105"/>
      <c r="W154" s="105"/>
      <c r="X154" s="105"/>
      <c r="Y154" s="105"/>
      <c r="Z154" s="105"/>
      <c r="AA154" s="293"/>
      <c r="AB154" s="141" t="s">
        <v>455</v>
      </c>
      <c r="AC154" s="142"/>
      <c r="AD154" s="142"/>
      <c r="AE154" s="147" t="s">
        <v>596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620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43"/>
      <c r="E430" s="174" t="s">
        <v>546</v>
      </c>
      <c r="F430" s="904"/>
      <c r="G430" s="905" t="s">
        <v>374</v>
      </c>
      <c r="H430" s="123"/>
      <c r="I430" s="123"/>
      <c r="J430" s="906"/>
      <c r="K430" s="907"/>
      <c r="L430" s="907"/>
      <c r="M430" s="907"/>
      <c r="N430" s="907"/>
      <c r="O430" s="907"/>
      <c r="P430" s="907"/>
      <c r="Q430" s="907"/>
      <c r="R430" s="907"/>
      <c r="S430" s="907"/>
      <c r="T430" s="908"/>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5" t="s">
        <v>374</v>
      </c>
      <c r="H484" s="123"/>
      <c r="I484" s="123"/>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5" t="s">
        <v>374</v>
      </c>
      <c r="H538" s="123"/>
      <c r="I538" s="123"/>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5" t="s">
        <v>374</v>
      </c>
      <c r="H592" s="123"/>
      <c r="I592" s="123"/>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5" t="s">
        <v>374</v>
      </c>
      <c r="H646" s="123"/>
      <c r="I646" s="123"/>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0" t="s">
        <v>31</v>
      </c>
      <c r="AH701" s="385"/>
      <c r="AI701" s="385"/>
      <c r="AJ701" s="385"/>
      <c r="AK701" s="385"/>
      <c r="AL701" s="385"/>
      <c r="AM701" s="385"/>
      <c r="AN701" s="385"/>
      <c r="AO701" s="385"/>
      <c r="AP701" s="385"/>
      <c r="AQ701" s="385"/>
      <c r="AR701" s="385"/>
      <c r="AS701" s="385"/>
      <c r="AT701" s="385"/>
      <c r="AU701" s="385"/>
      <c r="AV701" s="385"/>
      <c r="AW701" s="385"/>
      <c r="AX701" s="831"/>
    </row>
    <row r="702" spans="1:50" ht="62.25" customHeight="1" x14ac:dyDescent="0.15">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8" t="s">
        <v>629</v>
      </c>
      <c r="AH702" s="389"/>
      <c r="AI702" s="389"/>
      <c r="AJ702" s="389"/>
      <c r="AK702" s="389"/>
      <c r="AL702" s="389"/>
      <c r="AM702" s="389"/>
      <c r="AN702" s="389"/>
      <c r="AO702" s="389"/>
      <c r="AP702" s="389"/>
      <c r="AQ702" s="389"/>
      <c r="AR702" s="389"/>
      <c r="AS702" s="389"/>
      <c r="AT702" s="389"/>
      <c r="AU702" s="389"/>
      <c r="AV702" s="389"/>
      <c r="AW702" s="389"/>
      <c r="AX702" s="390"/>
    </row>
    <row r="703" spans="1:50" ht="66"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5"/>
      <c r="AD703" s="328" t="s">
        <v>574</v>
      </c>
      <c r="AE703" s="329"/>
      <c r="AF703" s="329"/>
      <c r="AG703" s="101" t="s">
        <v>630</v>
      </c>
      <c r="AH703" s="102"/>
      <c r="AI703" s="102"/>
      <c r="AJ703" s="102"/>
      <c r="AK703" s="102"/>
      <c r="AL703" s="102"/>
      <c r="AM703" s="102"/>
      <c r="AN703" s="102"/>
      <c r="AO703" s="102"/>
      <c r="AP703" s="102"/>
      <c r="AQ703" s="102"/>
      <c r="AR703" s="102"/>
      <c r="AS703" s="102"/>
      <c r="AT703" s="102"/>
      <c r="AU703" s="102"/>
      <c r="AV703" s="102"/>
      <c r="AW703" s="102"/>
      <c r="AX703" s="103"/>
    </row>
    <row r="704" spans="1:50" ht="99.7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574</v>
      </c>
      <c r="AE704" s="789"/>
      <c r="AF704" s="789"/>
      <c r="AG704" s="167" t="s">
        <v>631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7" t="s">
        <v>41</v>
      </c>
      <c r="D705" s="82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9"/>
      <c r="AD705" s="717" t="s">
        <v>632</v>
      </c>
      <c r="AE705" s="718"/>
      <c r="AF705" s="718"/>
      <c r="AG705" s="125" t="s">
        <v>632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800"/>
      <c r="D706" s="801"/>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633</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2"/>
      <c r="D707" s="803"/>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1" t="s">
        <v>633</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7" t="s">
        <v>632</v>
      </c>
      <c r="AE708" s="608"/>
      <c r="AF708" s="608"/>
      <c r="AG708" s="745" t="s">
        <v>576</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574</v>
      </c>
      <c r="AE709" s="329"/>
      <c r="AF709" s="329"/>
      <c r="AG709" s="101" t="s">
        <v>634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632</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33"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574</v>
      </c>
      <c r="AE711" s="329"/>
      <c r="AF711" s="329"/>
      <c r="AG711" s="101" t="s">
        <v>635</v>
      </c>
      <c r="AH711" s="102"/>
      <c r="AI711" s="102"/>
      <c r="AJ711" s="102"/>
      <c r="AK711" s="102"/>
      <c r="AL711" s="102"/>
      <c r="AM711" s="102"/>
      <c r="AN711" s="102"/>
      <c r="AO711" s="102"/>
      <c r="AP711" s="102"/>
      <c r="AQ711" s="102"/>
      <c r="AR711" s="102"/>
      <c r="AS711" s="102"/>
      <c r="AT711" s="102"/>
      <c r="AU711" s="102"/>
      <c r="AV711" s="102"/>
      <c r="AW711" s="102"/>
      <c r="AX711" s="103"/>
    </row>
    <row r="712" spans="1:50" ht="43.5" customHeight="1" x14ac:dyDescent="0.15">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8" t="s">
        <v>621</v>
      </c>
      <c r="AE712" s="789"/>
      <c r="AF712" s="789"/>
      <c r="AG712" s="816" t="s">
        <v>639</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5"/>
      <c r="B713" s="647"/>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632</v>
      </c>
      <c r="AE713" s="329"/>
      <c r="AF713" s="666"/>
      <c r="AG713" s="101" t="s">
        <v>632</v>
      </c>
      <c r="AH713" s="102"/>
      <c r="AI713" s="102"/>
      <c r="AJ713" s="102"/>
      <c r="AK713" s="102"/>
      <c r="AL713" s="102"/>
      <c r="AM713" s="102"/>
      <c r="AN713" s="102"/>
      <c r="AO713" s="102"/>
      <c r="AP713" s="102"/>
      <c r="AQ713" s="102"/>
      <c r="AR713" s="102"/>
      <c r="AS713" s="102"/>
      <c r="AT713" s="102"/>
      <c r="AU713" s="102"/>
      <c r="AV713" s="102"/>
      <c r="AW713" s="102"/>
      <c r="AX713" s="103"/>
    </row>
    <row r="714" spans="1:50" ht="49.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3" t="s">
        <v>574</v>
      </c>
      <c r="AE714" s="814"/>
      <c r="AF714" s="815"/>
      <c r="AG714" s="739" t="s">
        <v>636</v>
      </c>
      <c r="AH714" s="740"/>
      <c r="AI714" s="740"/>
      <c r="AJ714" s="740"/>
      <c r="AK714" s="740"/>
      <c r="AL714" s="740"/>
      <c r="AM714" s="740"/>
      <c r="AN714" s="740"/>
      <c r="AO714" s="740"/>
      <c r="AP714" s="740"/>
      <c r="AQ714" s="740"/>
      <c r="AR714" s="740"/>
      <c r="AS714" s="740"/>
      <c r="AT714" s="740"/>
      <c r="AU714" s="740"/>
      <c r="AV714" s="740"/>
      <c r="AW714" s="740"/>
      <c r="AX714" s="741"/>
    </row>
    <row r="715" spans="1:50" ht="54" customHeight="1" x14ac:dyDescent="0.15">
      <c r="A715" s="643"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7" t="s">
        <v>574</v>
      </c>
      <c r="AE715" s="608"/>
      <c r="AF715" s="659"/>
      <c r="AG715" s="745" t="s">
        <v>637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632</v>
      </c>
      <c r="AE716" s="630"/>
      <c r="AF716" s="630"/>
      <c r="AG716" s="101" t="s">
        <v>632</v>
      </c>
      <c r="AH716" s="102"/>
      <c r="AI716" s="102"/>
      <c r="AJ716" s="102"/>
      <c r="AK716" s="102"/>
      <c r="AL716" s="102"/>
      <c r="AM716" s="102"/>
      <c r="AN716" s="102"/>
      <c r="AO716" s="102"/>
      <c r="AP716" s="102"/>
      <c r="AQ716" s="102"/>
      <c r="AR716" s="102"/>
      <c r="AS716" s="102"/>
      <c r="AT716" s="102"/>
      <c r="AU716" s="102"/>
      <c r="AV716" s="102"/>
      <c r="AW716" s="102"/>
      <c r="AX716" s="103"/>
    </row>
    <row r="717" spans="1:50" ht="39"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621</v>
      </c>
      <c r="AE717" s="329"/>
      <c r="AF717" s="329"/>
      <c r="AG717" s="101" t="s">
        <v>622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574</v>
      </c>
      <c r="AE718" s="329"/>
      <c r="AF718" s="329"/>
      <c r="AG718" s="127" t="s">
        <v>638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574</v>
      </c>
      <c r="AE719" s="608"/>
      <c r="AF719" s="608"/>
      <c r="AG719" s="125" t="s">
        <v>589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t="s">
        <v>588</v>
      </c>
      <c r="D721" s="297"/>
      <c r="E721" s="297"/>
      <c r="F721" s="298"/>
      <c r="G721" s="287"/>
      <c r="H721" s="288"/>
      <c r="I721" s="83" t="str">
        <f>IF(OR(G721="　", G721=""), "", "-")</f>
        <v/>
      </c>
      <c r="J721" s="291">
        <v>268</v>
      </c>
      <c r="K721" s="291"/>
      <c r="L721" s="83" t="str">
        <f>IF(M721="","","-")</f>
        <v/>
      </c>
      <c r="M721" s="84"/>
      <c r="N721" s="304" t="s">
        <v>590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8"/>
      <c r="C726" s="821" t="s">
        <v>53</v>
      </c>
      <c r="D726" s="843"/>
      <c r="E726" s="843"/>
      <c r="F726" s="844"/>
      <c r="G726" s="580" t="s">
        <v>656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9"/>
      <c r="B727" s="810"/>
      <c r="C727" s="751" t="s">
        <v>57</v>
      </c>
      <c r="D727" s="752"/>
      <c r="E727" s="752"/>
      <c r="F727" s="753"/>
      <c r="G727" s="578" t="s">
        <v>640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5"/>
      <c r="B731" s="806"/>
      <c r="C731" s="806"/>
      <c r="D731" s="806"/>
      <c r="E731" s="807"/>
      <c r="F731" s="732" t="s">
        <v>657</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t="s">
        <v>658</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64.75" customHeight="1" thickBot="1" x14ac:dyDescent="0.2">
      <c r="A735" s="796" t="s">
        <v>660</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2" t="s">
        <v>550</v>
      </c>
      <c r="B737" s="210"/>
      <c r="C737" s="210"/>
      <c r="D737" s="211"/>
      <c r="E737" s="1001"/>
      <c r="F737" s="1001"/>
      <c r="G737" s="1001"/>
      <c r="H737" s="1001"/>
      <c r="I737" s="1001"/>
      <c r="J737" s="1001"/>
      <c r="K737" s="1001"/>
      <c r="L737" s="1001"/>
      <c r="M737" s="1001"/>
      <c r="N737" s="365" t="s">
        <v>543</v>
      </c>
      <c r="O737" s="365"/>
      <c r="P737" s="365"/>
      <c r="Q737" s="365"/>
      <c r="R737" s="1001"/>
      <c r="S737" s="1001"/>
      <c r="T737" s="1001"/>
      <c r="U737" s="1001"/>
      <c r="V737" s="1001"/>
      <c r="W737" s="1001"/>
      <c r="X737" s="1001"/>
      <c r="Y737" s="1001"/>
      <c r="Z737" s="1001"/>
      <c r="AA737" s="365" t="s">
        <v>542</v>
      </c>
      <c r="AB737" s="365"/>
      <c r="AC737" s="365"/>
      <c r="AD737" s="365"/>
      <c r="AE737" s="1001"/>
      <c r="AF737" s="1001"/>
      <c r="AG737" s="1001"/>
      <c r="AH737" s="1001"/>
      <c r="AI737" s="1001"/>
      <c r="AJ737" s="1001"/>
      <c r="AK737" s="1001"/>
      <c r="AL737" s="1001"/>
      <c r="AM737" s="1001"/>
      <c r="AN737" s="365" t="s">
        <v>541</v>
      </c>
      <c r="AO737" s="365"/>
      <c r="AP737" s="365"/>
      <c r="AQ737" s="365"/>
      <c r="AR737" s="993"/>
      <c r="AS737" s="994"/>
      <c r="AT737" s="994"/>
      <c r="AU737" s="994"/>
      <c r="AV737" s="994"/>
      <c r="AW737" s="994"/>
      <c r="AX737" s="995"/>
      <c r="AY737" s="89"/>
      <c r="AZ737" s="89"/>
    </row>
    <row r="738" spans="1:52" ht="24.75" customHeight="1" x14ac:dyDescent="0.15">
      <c r="A738" s="1002" t="s">
        <v>540</v>
      </c>
      <c r="B738" s="210"/>
      <c r="C738" s="210"/>
      <c r="D738" s="211"/>
      <c r="E738" s="1001"/>
      <c r="F738" s="1001"/>
      <c r="G738" s="1001"/>
      <c r="H738" s="1001"/>
      <c r="I738" s="1001"/>
      <c r="J738" s="1001"/>
      <c r="K738" s="1001"/>
      <c r="L738" s="1001"/>
      <c r="M738" s="1001"/>
      <c r="N738" s="365" t="s">
        <v>539</v>
      </c>
      <c r="O738" s="365"/>
      <c r="P738" s="365"/>
      <c r="Q738" s="365"/>
      <c r="R738" s="1001"/>
      <c r="S738" s="1001"/>
      <c r="T738" s="1001"/>
      <c r="U738" s="1001"/>
      <c r="V738" s="1001"/>
      <c r="W738" s="1001"/>
      <c r="X738" s="1001"/>
      <c r="Y738" s="1001"/>
      <c r="Z738" s="1001"/>
      <c r="AA738" s="365" t="s">
        <v>538</v>
      </c>
      <c r="AB738" s="365"/>
      <c r="AC738" s="365"/>
      <c r="AD738" s="365"/>
      <c r="AE738" s="1001" t="s">
        <v>597</v>
      </c>
      <c r="AF738" s="1001"/>
      <c r="AG738" s="1001"/>
      <c r="AH738" s="1001"/>
      <c r="AI738" s="1001"/>
      <c r="AJ738" s="1001"/>
      <c r="AK738" s="1001"/>
      <c r="AL738" s="1001"/>
      <c r="AM738" s="1001"/>
      <c r="AN738" s="365" t="s">
        <v>534</v>
      </c>
      <c r="AO738" s="365"/>
      <c r="AP738" s="365"/>
      <c r="AQ738" s="365"/>
      <c r="AR738" s="993" t="s">
        <v>661</v>
      </c>
      <c r="AS738" s="994"/>
      <c r="AT738" s="994"/>
      <c r="AU738" s="994"/>
      <c r="AV738" s="994"/>
      <c r="AW738" s="994"/>
      <c r="AX738" s="995"/>
    </row>
    <row r="739" spans="1:52" ht="24.75" customHeight="1" thickBot="1" x14ac:dyDescent="0.2">
      <c r="A739" s="1003" t="s">
        <v>530</v>
      </c>
      <c r="B739" s="1004"/>
      <c r="C739" s="1004"/>
      <c r="D739" s="1005"/>
      <c r="E739" s="1006" t="s">
        <v>570</v>
      </c>
      <c r="F739" s="996"/>
      <c r="G739" s="996"/>
      <c r="H739" s="93" t="str">
        <f>IF(E739="", "", "(")</f>
        <v>(</v>
      </c>
      <c r="I739" s="996"/>
      <c r="J739" s="996"/>
      <c r="K739" s="93" t="str">
        <f>IF(OR(I739="　", I739=""), "", "-")</f>
        <v/>
      </c>
      <c r="L739" s="997">
        <v>38</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512</v>
      </c>
      <c r="B779" s="632"/>
      <c r="C779" s="632"/>
      <c r="D779" s="632"/>
      <c r="E779" s="632"/>
      <c r="F779" s="633"/>
      <c r="G779" s="598" t="s">
        <v>598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9"/>
    </row>
    <row r="780" spans="1:50" ht="24.75" customHeight="1" x14ac:dyDescent="0.15">
      <c r="A780" s="634"/>
      <c r="B780" s="635"/>
      <c r="C780" s="635"/>
      <c r="D780" s="635"/>
      <c r="E780" s="635"/>
      <c r="F780" s="636"/>
      <c r="G780" s="821"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4"/>
      <c r="AC780" s="821"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641</v>
      </c>
      <c r="H781" s="674"/>
      <c r="I781" s="674"/>
      <c r="J781" s="674"/>
      <c r="K781" s="675"/>
      <c r="L781" s="667" t="s">
        <v>643</v>
      </c>
      <c r="M781" s="668"/>
      <c r="N781" s="668"/>
      <c r="O781" s="668"/>
      <c r="P781" s="668"/>
      <c r="Q781" s="668"/>
      <c r="R781" s="668"/>
      <c r="S781" s="668"/>
      <c r="T781" s="668"/>
      <c r="U781" s="668"/>
      <c r="V781" s="668"/>
      <c r="W781" s="668"/>
      <c r="X781" s="669"/>
      <c r="Y781" s="391">
        <v>17</v>
      </c>
      <c r="Z781" s="392"/>
      <c r="AA781" s="392"/>
      <c r="AB781" s="811"/>
      <c r="AC781" s="673"/>
      <c r="AD781" s="674"/>
      <c r="AE781" s="674"/>
      <c r="AF781" s="674"/>
      <c r="AG781" s="675"/>
      <c r="AH781" s="667"/>
      <c r="AI781" s="668"/>
      <c r="AJ781" s="668"/>
      <c r="AK781" s="668"/>
      <c r="AL781" s="668"/>
      <c r="AM781" s="668"/>
      <c r="AN781" s="668"/>
      <c r="AO781" s="668"/>
      <c r="AP781" s="668"/>
      <c r="AQ781" s="668"/>
      <c r="AR781" s="668"/>
      <c r="AS781" s="668"/>
      <c r="AT781" s="669"/>
      <c r="AU781" s="391"/>
      <c r="AV781" s="392"/>
      <c r="AW781" s="392"/>
      <c r="AX781" s="393"/>
    </row>
    <row r="782" spans="1:50" ht="24.75" customHeight="1" x14ac:dyDescent="0.15">
      <c r="A782" s="634"/>
      <c r="B782" s="635"/>
      <c r="C782" s="635"/>
      <c r="D782" s="635"/>
      <c r="E782" s="635"/>
      <c r="F782" s="636"/>
      <c r="G782" s="609" t="s">
        <v>642</v>
      </c>
      <c r="H782" s="610"/>
      <c r="I782" s="610"/>
      <c r="J782" s="610"/>
      <c r="K782" s="611"/>
      <c r="L782" s="601" t="s">
        <v>644</v>
      </c>
      <c r="M782" s="602"/>
      <c r="N782" s="602"/>
      <c r="O782" s="602"/>
      <c r="P782" s="602"/>
      <c r="Q782" s="602"/>
      <c r="R782" s="602"/>
      <c r="S782" s="602"/>
      <c r="T782" s="602"/>
      <c r="U782" s="602"/>
      <c r="V782" s="602"/>
      <c r="W782" s="602"/>
      <c r="X782" s="603"/>
      <c r="Y782" s="604">
        <v>14</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2" t="s">
        <v>20</v>
      </c>
      <c r="H791" s="833"/>
      <c r="I791" s="833"/>
      <c r="J791" s="833"/>
      <c r="K791" s="833"/>
      <c r="L791" s="834"/>
      <c r="M791" s="835"/>
      <c r="N791" s="835"/>
      <c r="O791" s="835"/>
      <c r="P791" s="835"/>
      <c r="Q791" s="835"/>
      <c r="R791" s="835"/>
      <c r="S791" s="835"/>
      <c r="T791" s="835"/>
      <c r="U791" s="835"/>
      <c r="V791" s="835"/>
      <c r="W791" s="835"/>
      <c r="X791" s="836"/>
      <c r="Y791" s="837">
        <f>SUM(Y781:AB790)</f>
        <v>31</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9"/>
    </row>
    <row r="793" spans="1:50" ht="24.75" hidden="1" customHeight="1" x14ac:dyDescent="0.15">
      <c r="A793" s="634"/>
      <c r="B793" s="635"/>
      <c r="C793" s="635"/>
      <c r="D793" s="635"/>
      <c r="E793" s="635"/>
      <c r="F793" s="636"/>
      <c r="G793" s="821"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4"/>
      <c r="AC793" s="821"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1"/>
      <c r="Z794" s="392"/>
      <c r="AA794" s="392"/>
      <c r="AB794" s="811"/>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9"/>
    </row>
    <row r="806" spans="1:50" ht="24.75" hidden="1" customHeight="1" x14ac:dyDescent="0.15">
      <c r="A806" s="634"/>
      <c r="B806" s="635"/>
      <c r="C806" s="635"/>
      <c r="D806" s="635"/>
      <c r="E806" s="635"/>
      <c r="F806" s="636"/>
      <c r="G806" s="821"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4"/>
      <c r="AC806" s="821"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11"/>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9"/>
    </row>
    <row r="819" spans="1:50" ht="24.75" hidden="1" customHeight="1" x14ac:dyDescent="0.15">
      <c r="A819" s="634"/>
      <c r="B819" s="635"/>
      <c r="C819" s="635"/>
      <c r="D819" s="635"/>
      <c r="E819" s="635"/>
      <c r="F819" s="636"/>
      <c r="G819" s="821"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4"/>
      <c r="AC819" s="821"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11"/>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5.75" customHeight="1" x14ac:dyDescent="0.15">
      <c r="A837" s="376">
        <v>1</v>
      </c>
      <c r="B837" s="376">
        <v>1</v>
      </c>
      <c r="C837" s="361" t="s">
        <v>618</v>
      </c>
      <c r="D837" s="347"/>
      <c r="E837" s="347"/>
      <c r="F837" s="347"/>
      <c r="G837" s="347"/>
      <c r="H837" s="347"/>
      <c r="I837" s="347"/>
      <c r="J837" s="348">
        <v>9013205001282</v>
      </c>
      <c r="K837" s="349"/>
      <c r="L837" s="349"/>
      <c r="M837" s="349"/>
      <c r="N837" s="349"/>
      <c r="O837" s="349"/>
      <c r="P837" s="362" t="s">
        <v>619</v>
      </c>
      <c r="Q837" s="350"/>
      <c r="R837" s="350"/>
      <c r="S837" s="350"/>
      <c r="T837" s="350"/>
      <c r="U837" s="350"/>
      <c r="V837" s="350"/>
      <c r="W837" s="350"/>
      <c r="X837" s="350"/>
      <c r="Y837" s="351">
        <v>31</v>
      </c>
      <c r="Z837" s="352"/>
      <c r="AA837" s="352"/>
      <c r="AB837" s="353"/>
      <c r="AC837" s="363" t="s">
        <v>599</v>
      </c>
      <c r="AD837" s="371"/>
      <c r="AE837" s="371"/>
      <c r="AF837" s="371"/>
      <c r="AG837" s="371"/>
      <c r="AH837" s="372" t="s">
        <v>576</v>
      </c>
      <c r="AI837" s="373"/>
      <c r="AJ837" s="373"/>
      <c r="AK837" s="373"/>
      <c r="AL837" s="357" t="s">
        <v>576</v>
      </c>
      <c r="AM837" s="358"/>
      <c r="AN837" s="358"/>
      <c r="AO837" s="359"/>
      <c r="AP837" s="360" t="s">
        <v>576</v>
      </c>
      <c r="AQ837" s="360"/>
      <c r="AR837" s="360"/>
      <c r="AS837" s="360"/>
      <c r="AT837" s="360"/>
      <c r="AU837" s="360"/>
      <c r="AV837" s="360"/>
      <c r="AW837" s="360"/>
      <c r="AX837" s="360"/>
    </row>
    <row r="838" spans="1:50" ht="45.75" customHeight="1" x14ac:dyDescent="0.15">
      <c r="A838" s="376">
        <v>2</v>
      </c>
      <c r="B838" s="376">
        <v>1</v>
      </c>
      <c r="C838" s="347" t="s">
        <v>600</v>
      </c>
      <c r="D838" s="347"/>
      <c r="E838" s="347"/>
      <c r="F838" s="347"/>
      <c r="G838" s="347"/>
      <c r="H838" s="347"/>
      <c r="I838" s="347"/>
      <c r="J838" s="348">
        <v>8040005001619</v>
      </c>
      <c r="K838" s="349"/>
      <c r="L838" s="349"/>
      <c r="M838" s="349"/>
      <c r="N838" s="349"/>
      <c r="O838" s="349"/>
      <c r="P838" s="350" t="s">
        <v>601</v>
      </c>
      <c r="Q838" s="350"/>
      <c r="R838" s="350"/>
      <c r="S838" s="350"/>
      <c r="T838" s="350"/>
      <c r="U838" s="350"/>
      <c r="V838" s="350"/>
      <c r="W838" s="350"/>
      <c r="X838" s="350"/>
      <c r="Y838" s="351">
        <v>28</v>
      </c>
      <c r="Z838" s="352"/>
      <c r="AA838" s="352"/>
      <c r="AB838" s="353"/>
      <c r="AC838" s="363" t="s">
        <v>599</v>
      </c>
      <c r="AD838" s="363"/>
      <c r="AE838" s="363"/>
      <c r="AF838" s="363"/>
      <c r="AG838" s="363"/>
      <c r="AH838" s="372" t="s">
        <v>576</v>
      </c>
      <c r="AI838" s="373"/>
      <c r="AJ838" s="373"/>
      <c r="AK838" s="373"/>
      <c r="AL838" s="357" t="s">
        <v>576</v>
      </c>
      <c r="AM838" s="358"/>
      <c r="AN838" s="358"/>
      <c r="AO838" s="359"/>
      <c r="AP838" s="360" t="s">
        <v>576</v>
      </c>
      <c r="AQ838" s="360"/>
      <c r="AR838" s="360"/>
      <c r="AS838" s="360"/>
      <c r="AT838" s="360"/>
      <c r="AU838" s="360"/>
      <c r="AV838" s="360"/>
      <c r="AW838" s="360"/>
      <c r="AX838" s="360"/>
    </row>
    <row r="839" spans="1:50" ht="45" customHeight="1" x14ac:dyDescent="0.15">
      <c r="A839" s="376">
        <v>3</v>
      </c>
      <c r="B839" s="376">
        <v>1</v>
      </c>
      <c r="C839" s="361" t="s">
        <v>602</v>
      </c>
      <c r="D839" s="347"/>
      <c r="E839" s="347"/>
      <c r="F839" s="347"/>
      <c r="G839" s="347"/>
      <c r="H839" s="347"/>
      <c r="I839" s="347"/>
      <c r="J839" s="348">
        <v>3290005003743</v>
      </c>
      <c r="K839" s="349"/>
      <c r="L839" s="349"/>
      <c r="M839" s="349"/>
      <c r="N839" s="349"/>
      <c r="O839" s="349"/>
      <c r="P839" s="362" t="s">
        <v>603</v>
      </c>
      <c r="Q839" s="350"/>
      <c r="R839" s="350"/>
      <c r="S839" s="350"/>
      <c r="T839" s="350"/>
      <c r="U839" s="350"/>
      <c r="V839" s="350"/>
      <c r="W839" s="350"/>
      <c r="X839" s="350"/>
      <c r="Y839" s="351">
        <v>25</v>
      </c>
      <c r="Z839" s="352"/>
      <c r="AA839" s="352"/>
      <c r="AB839" s="353"/>
      <c r="AC839" s="363" t="s">
        <v>599</v>
      </c>
      <c r="AD839" s="363"/>
      <c r="AE839" s="363"/>
      <c r="AF839" s="363"/>
      <c r="AG839" s="363"/>
      <c r="AH839" s="355" t="s">
        <v>576</v>
      </c>
      <c r="AI839" s="356"/>
      <c r="AJ839" s="356"/>
      <c r="AK839" s="356"/>
      <c r="AL839" s="357" t="s">
        <v>576</v>
      </c>
      <c r="AM839" s="358"/>
      <c r="AN839" s="358"/>
      <c r="AO839" s="359"/>
      <c r="AP839" s="360" t="s">
        <v>576</v>
      </c>
      <c r="AQ839" s="360"/>
      <c r="AR839" s="360"/>
      <c r="AS839" s="360"/>
      <c r="AT839" s="360"/>
      <c r="AU839" s="360"/>
      <c r="AV839" s="360"/>
      <c r="AW839" s="360"/>
      <c r="AX839" s="360"/>
    </row>
    <row r="840" spans="1:50" ht="46.5" customHeight="1" x14ac:dyDescent="0.15">
      <c r="A840" s="376">
        <v>4</v>
      </c>
      <c r="B840" s="376">
        <v>1</v>
      </c>
      <c r="C840" s="361" t="s">
        <v>604</v>
      </c>
      <c r="D840" s="347"/>
      <c r="E840" s="347"/>
      <c r="F840" s="347"/>
      <c r="G840" s="347"/>
      <c r="H840" s="347"/>
      <c r="I840" s="347"/>
      <c r="J840" s="348">
        <v>4420005005394</v>
      </c>
      <c r="K840" s="349"/>
      <c r="L840" s="349"/>
      <c r="M840" s="349"/>
      <c r="N840" s="349"/>
      <c r="O840" s="349"/>
      <c r="P840" s="362" t="s">
        <v>605</v>
      </c>
      <c r="Q840" s="350"/>
      <c r="R840" s="350"/>
      <c r="S840" s="350"/>
      <c r="T840" s="350"/>
      <c r="U840" s="350"/>
      <c r="V840" s="350"/>
      <c r="W840" s="350"/>
      <c r="X840" s="350"/>
      <c r="Y840" s="351">
        <v>24</v>
      </c>
      <c r="Z840" s="352"/>
      <c r="AA840" s="352"/>
      <c r="AB840" s="353"/>
      <c r="AC840" s="363" t="s">
        <v>599</v>
      </c>
      <c r="AD840" s="363"/>
      <c r="AE840" s="363"/>
      <c r="AF840" s="363"/>
      <c r="AG840" s="363"/>
      <c r="AH840" s="355" t="s">
        <v>576</v>
      </c>
      <c r="AI840" s="356"/>
      <c r="AJ840" s="356"/>
      <c r="AK840" s="356"/>
      <c r="AL840" s="357" t="s">
        <v>576</v>
      </c>
      <c r="AM840" s="358"/>
      <c r="AN840" s="358"/>
      <c r="AO840" s="359"/>
      <c r="AP840" s="360" t="s">
        <v>576</v>
      </c>
      <c r="AQ840" s="360"/>
      <c r="AR840" s="360"/>
      <c r="AS840" s="360"/>
      <c r="AT840" s="360"/>
      <c r="AU840" s="360"/>
      <c r="AV840" s="360"/>
      <c r="AW840" s="360"/>
      <c r="AX840" s="360"/>
    </row>
    <row r="841" spans="1:50" ht="48" customHeight="1" x14ac:dyDescent="0.15">
      <c r="A841" s="376">
        <v>5</v>
      </c>
      <c r="B841" s="376">
        <v>1</v>
      </c>
      <c r="C841" s="377" t="s">
        <v>606</v>
      </c>
      <c r="D841" s="378"/>
      <c r="E841" s="378"/>
      <c r="F841" s="378"/>
      <c r="G841" s="378"/>
      <c r="H841" s="378"/>
      <c r="I841" s="379"/>
      <c r="J841" s="910">
        <v>7370005002147</v>
      </c>
      <c r="K841" s="911"/>
      <c r="L841" s="911"/>
      <c r="M841" s="911"/>
      <c r="N841" s="911"/>
      <c r="O841" s="912"/>
      <c r="P841" s="916" t="s">
        <v>607</v>
      </c>
      <c r="Q841" s="917"/>
      <c r="R841" s="917"/>
      <c r="S841" s="917"/>
      <c r="T841" s="917"/>
      <c r="U841" s="917"/>
      <c r="V841" s="917"/>
      <c r="W841" s="917"/>
      <c r="X841" s="918"/>
      <c r="Y841" s="351">
        <v>22</v>
      </c>
      <c r="Z841" s="352"/>
      <c r="AA841" s="352"/>
      <c r="AB841" s="353"/>
      <c r="AC841" s="354" t="s">
        <v>599</v>
      </c>
      <c r="AD841" s="354"/>
      <c r="AE841" s="354"/>
      <c r="AF841" s="354"/>
      <c r="AG841" s="354"/>
      <c r="AH841" s="355" t="s">
        <v>576</v>
      </c>
      <c r="AI841" s="356"/>
      <c r="AJ841" s="356"/>
      <c r="AK841" s="356"/>
      <c r="AL841" s="357" t="s">
        <v>576</v>
      </c>
      <c r="AM841" s="358"/>
      <c r="AN841" s="358"/>
      <c r="AO841" s="359"/>
      <c r="AP841" s="360" t="s">
        <v>576</v>
      </c>
      <c r="AQ841" s="360"/>
      <c r="AR841" s="360"/>
      <c r="AS841" s="360"/>
      <c r="AT841" s="360"/>
      <c r="AU841" s="360"/>
      <c r="AV841" s="360"/>
      <c r="AW841" s="360"/>
      <c r="AX841" s="360"/>
    </row>
    <row r="842" spans="1:50" ht="51.75" customHeight="1" x14ac:dyDescent="0.15">
      <c r="A842" s="376">
        <v>6</v>
      </c>
      <c r="B842" s="376">
        <v>1</v>
      </c>
      <c r="C842" s="377" t="s">
        <v>614</v>
      </c>
      <c r="D842" s="378"/>
      <c r="E842" s="378"/>
      <c r="F842" s="378"/>
      <c r="G842" s="378"/>
      <c r="H842" s="378"/>
      <c r="I842" s="379"/>
      <c r="J842" s="910">
        <v>8010105000820</v>
      </c>
      <c r="K842" s="911"/>
      <c r="L842" s="911"/>
      <c r="M842" s="911"/>
      <c r="N842" s="911"/>
      <c r="O842" s="912"/>
      <c r="P842" s="916" t="s">
        <v>615</v>
      </c>
      <c r="Q842" s="917"/>
      <c r="R842" s="917"/>
      <c r="S842" s="917"/>
      <c r="T842" s="917"/>
      <c r="U842" s="917"/>
      <c r="V842" s="917"/>
      <c r="W842" s="917"/>
      <c r="X842" s="918"/>
      <c r="Y842" s="351">
        <v>21</v>
      </c>
      <c r="Z842" s="352"/>
      <c r="AA842" s="352"/>
      <c r="AB842" s="353"/>
      <c r="AC842" s="354" t="s">
        <v>599</v>
      </c>
      <c r="AD842" s="354"/>
      <c r="AE842" s="354"/>
      <c r="AF842" s="354"/>
      <c r="AG842" s="354"/>
      <c r="AH842" s="355" t="s">
        <v>576</v>
      </c>
      <c r="AI842" s="356"/>
      <c r="AJ842" s="356"/>
      <c r="AK842" s="356"/>
      <c r="AL842" s="357" t="s">
        <v>576</v>
      </c>
      <c r="AM842" s="358"/>
      <c r="AN842" s="358"/>
      <c r="AO842" s="359"/>
      <c r="AP842" s="360" t="s">
        <v>576</v>
      </c>
      <c r="AQ842" s="360"/>
      <c r="AR842" s="360"/>
      <c r="AS842" s="360"/>
      <c r="AT842" s="360"/>
      <c r="AU842" s="360"/>
      <c r="AV842" s="360"/>
      <c r="AW842" s="360"/>
      <c r="AX842" s="360"/>
    </row>
    <row r="843" spans="1:50" ht="39.950000000000003" customHeight="1" x14ac:dyDescent="0.15">
      <c r="A843" s="376">
        <v>7</v>
      </c>
      <c r="B843" s="376">
        <v>1</v>
      </c>
      <c r="C843" s="377" t="s">
        <v>608</v>
      </c>
      <c r="D843" s="378"/>
      <c r="E843" s="378"/>
      <c r="F843" s="378"/>
      <c r="G843" s="378"/>
      <c r="H843" s="378"/>
      <c r="I843" s="379"/>
      <c r="J843" s="910">
        <v>5210005000655</v>
      </c>
      <c r="K843" s="911"/>
      <c r="L843" s="911"/>
      <c r="M843" s="911"/>
      <c r="N843" s="911"/>
      <c r="O843" s="912"/>
      <c r="P843" s="916" t="s">
        <v>609</v>
      </c>
      <c r="Q843" s="917"/>
      <c r="R843" s="917"/>
      <c r="S843" s="917"/>
      <c r="T843" s="917"/>
      <c r="U843" s="917"/>
      <c r="V843" s="917"/>
      <c r="W843" s="917"/>
      <c r="X843" s="918"/>
      <c r="Y843" s="351">
        <v>20</v>
      </c>
      <c r="Z843" s="352"/>
      <c r="AA843" s="352"/>
      <c r="AB843" s="353"/>
      <c r="AC843" s="354" t="s">
        <v>599</v>
      </c>
      <c r="AD843" s="354"/>
      <c r="AE843" s="354"/>
      <c r="AF843" s="354"/>
      <c r="AG843" s="354"/>
      <c r="AH843" s="355" t="s">
        <v>576</v>
      </c>
      <c r="AI843" s="356"/>
      <c r="AJ843" s="356"/>
      <c r="AK843" s="356"/>
      <c r="AL843" s="357" t="s">
        <v>576</v>
      </c>
      <c r="AM843" s="358"/>
      <c r="AN843" s="358"/>
      <c r="AO843" s="359"/>
      <c r="AP843" s="360" t="s">
        <v>576</v>
      </c>
      <c r="AQ843" s="360"/>
      <c r="AR843" s="360"/>
      <c r="AS843" s="360"/>
      <c r="AT843" s="360"/>
      <c r="AU843" s="360"/>
      <c r="AV843" s="360"/>
      <c r="AW843" s="360"/>
      <c r="AX843" s="360"/>
    </row>
    <row r="844" spans="1:50" ht="43.5" customHeight="1" x14ac:dyDescent="0.15">
      <c r="A844" s="376">
        <v>8</v>
      </c>
      <c r="B844" s="376">
        <v>1</v>
      </c>
      <c r="C844" s="361" t="s">
        <v>610</v>
      </c>
      <c r="D844" s="347"/>
      <c r="E844" s="347"/>
      <c r="F844" s="347"/>
      <c r="G844" s="347"/>
      <c r="H844" s="347"/>
      <c r="I844" s="347"/>
      <c r="J844" s="348">
        <v>7080005003835</v>
      </c>
      <c r="K844" s="349"/>
      <c r="L844" s="349"/>
      <c r="M844" s="349"/>
      <c r="N844" s="349"/>
      <c r="O844" s="349"/>
      <c r="P844" s="362" t="s">
        <v>611</v>
      </c>
      <c r="Q844" s="350"/>
      <c r="R844" s="350"/>
      <c r="S844" s="350"/>
      <c r="T844" s="350"/>
      <c r="U844" s="350"/>
      <c r="V844" s="350"/>
      <c r="W844" s="350"/>
      <c r="X844" s="350"/>
      <c r="Y844" s="351">
        <v>20</v>
      </c>
      <c r="Z844" s="352"/>
      <c r="AA844" s="352"/>
      <c r="AB844" s="353"/>
      <c r="AC844" s="354" t="s">
        <v>599</v>
      </c>
      <c r="AD844" s="354"/>
      <c r="AE844" s="354"/>
      <c r="AF844" s="354"/>
      <c r="AG844" s="354"/>
      <c r="AH844" s="355" t="s">
        <v>576</v>
      </c>
      <c r="AI844" s="356"/>
      <c r="AJ844" s="356"/>
      <c r="AK844" s="356"/>
      <c r="AL844" s="357" t="s">
        <v>576</v>
      </c>
      <c r="AM844" s="358"/>
      <c r="AN844" s="358"/>
      <c r="AO844" s="359"/>
      <c r="AP844" s="360" t="s">
        <v>576</v>
      </c>
      <c r="AQ844" s="360"/>
      <c r="AR844" s="360"/>
      <c r="AS844" s="360"/>
      <c r="AT844" s="360"/>
      <c r="AU844" s="360"/>
      <c r="AV844" s="360"/>
      <c r="AW844" s="360"/>
      <c r="AX844" s="360"/>
    </row>
    <row r="845" spans="1:50" ht="30" customHeight="1" x14ac:dyDescent="0.15">
      <c r="A845" s="376">
        <v>9</v>
      </c>
      <c r="B845" s="376">
        <v>1</v>
      </c>
      <c r="C845" s="361" t="s">
        <v>612</v>
      </c>
      <c r="D845" s="347"/>
      <c r="E845" s="347"/>
      <c r="F845" s="347"/>
      <c r="G845" s="347"/>
      <c r="H845" s="347"/>
      <c r="I845" s="347"/>
      <c r="J845" s="348">
        <v>5010005007398</v>
      </c>
      <c r="K845" s="349"/>
      <c r="L845" s="349"/>
      <c r="M845" s="349"/>
      <c r="N845" s="349"/>
      <c r="O845" s="349"/>
      <c r="P845" s="362" t="s">
        <v>613</v>
      </c>
      <c r="Q845" s="350"/>
      <c r="R845" s="350"/>
      <c r="S845" s="350"/>
      <c r="T845" s="350"/>
      <c r="U845" s="350"/>
      <c r="V845" s="350"/>
      <c r="W845" s="350"/>
      <c r="X845" s="350"/>
      <c r="Y845" s="351">
        <v>19</v>
      </c>
      <c r="Z845" s="352"/>
      <c r="AA845" s="352"/>
      <c r="AB845" s="353"/>
      <c r="AC845" s="354" t="s">
        <v>599</v>
      </c>
      <c r="AD845" s="354"/>
      <c r="AE845" s="354"/>
      <c r="AF845" s="354"/>
      <c r="AG845" s="354"/>
      <c r="AH845" s="355" t="s">
        <v>576</v>
      </c>
      <c r="AI845" s="356"/>
      <c r="AJ845" s="356"/>
      <c r="AK845" s="356"/>
      <c r="AL845" s="357" t="s">
        <v>576</v>
      </c>
      <c r="AM845" s="358"/>
      <c r="AN845" s="358"/>
      <c r="AO845" s="359"/>
      <c r="AP845" s="360" t="s">
        <v>576</v>
      </c>
      <c r="AQ845" s="360"/>
      <c r="AR845" s="360"/>
      <c r="AS845" s="360"/>
      <c r="AT845" s="360"/>
      <c r="AU845" s="360"/>
      <c r="AV845" s="360"/>
      <c r="AW845" s="360"/>
      <c r="AX845" s="360"/>
    </row>
    <row r="846" spans="1:50" ht="44.25" customHeight="1" x14ac:dyDescent="0.15">
      <c r="A846" s="376">
        <v>10</v>
      </c>
      <c r="B846" s="376">
        <v>1</v>
      </c>
      <c r="C846" s="377" t="s">
        <v>616</v>
      </c>
      <c r="D846" s="378"/>
      <c r="E846" s="378"/>
      <c r="F846" s="378"/>
      <c r="G846" s="378"/>
      <c r="H846" s="378"/>
      <c r="I846" s="379"/>
      <c r="J846" s="910">
        <v>7110005012080</v>
      </c>
      <c r="K846" s="911"/>
      <c r="L846" s="911"/>
      <c r="M846" s="911"/>
      <c r="N846" s="911"/>
      <c r="O846" s="912"/>
      <c r="P846" s="916" t="s">
        <v>617</v>
      </c>
      <c r="Q846" s="941"/>
      <c r="R846" s="941"/>
      <c r="S846" s="941"/>
      <c r="T846" s="941"/>
      <c r="U846" s="941"/>
      <c r="V846" s="941"/>
      <c r="W846" s="941"/>
      <c r="X846" s="942"/>
      <c r="Y846" s="351">
        <v>18</v>
      </c>
      <c r="Z846" s="352"/>
      <c r="AA846" s="352"/>
      <c r="AB846" s="353"/>
      <c r="AC846" s="354" t="s">
        <v>599</v>
      </c>
      <c r="AD846" s="354"/>
      <c r="AE846" s="354"/>
      <c r="AF846" s="354"/>
      <c r="AG846" s="354"/>
      <c r="AH846" s="355" t="s">
        <v>576</v>
      </c>
      <c r="AI846" s="356"/>
      <c r="AJ846" s="356"/>
      <c r="AK846" s="356"/>
      <c r="AL846" s="357" t="s">
        <v>576</v>
      </c>
      <c r="AM846" s="358"/>
      <c r="AN846" s="358"/>
      <c r="AO846" s="359"/>
      <c r="AP846" s="360" t="s">
        <v>576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t="s">
        <v>466</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customSheetViews>
    <customSheetView guid="{ED1996D3-D804-491B-B224-E12454B55DC9}" scale="75" showPageBreaks="1" fitToPage="1" printArea="1" hiddenRows="1" view="pageBreakPreview" topLeftCell="A28">
      <selection activeCell="G39" sqref="G39:O41"/>
      <rowBreaks count="7" manualBreakCount="7">
        <brk id="29" max="49" man="1"/>
        <brk id="94" max="49" man="1"/>
        <brk id="699" max="49" man="1"/>
        <brk id="727" max="49" man="1"/>
        <brk id="739" max="49" man="1"/>
        <brk id="831" max="49" man="1"/>
        <brk id="1098" max="49" man="1"/>
      </rowBreaks>
      <colBreaks count="1" manualBreakCount="1">
        <brk id="6" max="1097" man="1"/>
      </colBreaks>
      <pageMargins left="0.62992125984251968" right="0.39370078740157483" top="0.59055118110236227" bottom="0.39370078740157483" header="0.51181102362204722" footer="0.51181102362204722"/>
      <pageSetup paperSize="9" scale="69" fitToHeight="0" orientation="portrait" r:id="rId1"/>
      <headerFooter alignWithMargins="0">
        <oddFooter>&amp;C&amp;P/&amp;N</oddFooter>
      </headerFooter>
    </customSheetView>
  </customSheetViews>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82">
    <cfRule type="expression" dxfId="2791" priority="13883">
      <formula>IF(RIGHT(TEXT(Y782,"0.#"),1)=".",FALSE,TRUE)</formula>
    </cfRule>
    <cfRule type="expression" dxfId="2790" priority="13884">
      <formula>IF(RIGHT(TEXT(Y782,"0.#"),1)=".",TRUE,FALSE)</formula>
    </cfRule>
  </conditionalFormatting>
  <conditionalFormatting sqref="Y791">
    <cfRule type="expression" dxfId="2789" priority="13879">
      <formula>IF(RIGHT(TEXT(Y791,"0.#"),1)=".",FALSE,TRUE)</formula>
    </cfRule>
    <cfRule type="expression" dxfId="2788" priority="13880">
      <formula>IF(RIGHT(TEXT(Y791,"0.#"),1)=".",TRUE,FALSE)</formula>
    </cfRule>
  </conditionalFormatting>
  <conditionalFormatting sqref="Y822:Y829 Y820 Y809:Y816 Y807 Y796:Y803 Y794">
    <cfRule type="expression" dxfId="2787" priority="13661">
      <formula>IF(RIGHT(TEXT(Y794,"0.#"),1)=".",FALSE,TRUE)</formula>
    </cfRule>
    <cfRule type="expression" dxfId="2786" priority="13662">
      <formula>IF(RIGHT(TEXT(Y794,"0.#"),1)=".",TRUE,FALSE)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83:Y790 Y781">
    <cfRule type="expression" dxfId="2779" priority="13685">
      <formula>IF(RIGHT(TEXT(Y781,"0.#"),1)=".",FALSE,TRUE)</formula>
    </cfRule>
    <cfRule type="expression" dxfId="2778" priority="13686">
      <formula>IF(RIGHT(TEXT(Y781,"0.#"),1)=".",TRUE,FALSE)</formula>
    </cfRule>
  </conditionalFormatting>
  <conditionalFormatting sqref="AU782">
    <cfRule type="expression" dxfId="2777" priority="13683">
      <formula>IF(RIGHT(TEXT(AU782,"0.#"),1)=".",FALSE,TRUE)</formula>
    </cfRule>
    <cfRule type="expression" dxfId="2776" priority="13684">
      <formula>IF(RIGHT(TEXT(AU782,"0.#"),1)=".",TRUE,FALSE)</formula>
    </cfRule>
  </conditionalFormatting>
  <conditionalFormatting sqref="AU791">
    <cfRule type="expression" dxfId="2775" priority="13681">
      <formula>IF(RIGHT(TEXT(AU791,"0.#"),1)=".",FALSE,TRUE)</formula>
    </cfRule>
    <cfRule type="expression" dxfId="2774" priority="13682">
      <formula>IF(RIGHT(TEXT(AU791,"0.#"),1)=".",TRUE,FALSE)</formula>
    </cfRule>
  </conditionalFormatting>
  <conditionalFormatting sqref="AU783:AU790 AU781">
    <cfRule type="expression" dxfId="2773" priority="13679">
      <formula>IF(RIGHT(TEXT(AU781,"0.#"),1)=".",FALSE,TRUE)</formula>
    </cfRule>
    <cfRule type="expression" dxfId="2772" priority="13680">
      <formula>IF(RIGHT(TEXT(AU781,"0.#"),1)=".",TRUE,FALSE)</formula>
    </cfRule>
  </conditionalFormatting>
  <conditionalFormatting sqref="Y821 Y808 Y795">
    <cfRule type="expression" dxfId="2771" priority="13665">
      <formula>IF(RIGHT(TEXT(Y795,"0.#"),1)=".",FALSE,TRUE)</formula>
    </cfRule>
    <cfRule type="expression" dxfId="2770" priority="13666">
      <formula>IF(RIGHT(TEXT(Y795,"0.#"),1)=".",TRUE,FALSE)</formula>
    </cfRule>
  </conditionalFormatting>
  <conditionalFormatting sqref="Y830 Y817 Y804">
    <cfRule type="expression" dxfId="2769" priority="13663">
      <formula>IF(RIGHT(TEXT(Y804,"0.#"),1)=".",FALSE,TRUE)</formula>
    </cfRule>
    <cfRule type="expression" dxfId="2768" priority="13664">
      <formula>IF(RIGHT(TEXT(Y804,"0.#"),1)=".",TRUE,FALSE)</formula>
    </cfRule>
  </conditionalFormatting>
  <conditionalFormatting sqref="AU821 AU808 AU795">
    <cfRule type="expression" dxfId="2767" priority="13659">
      <formula>IF(RIGHT(TEXT(AU795,"0.#"),1)=".",FALSE,TRUE)</formula>
    </cfRule>
    <cfRule type="expression" dxfId="2766" priority="13660">
      <formula>IF(RIGHT(TEXT(AU795,"0.#"),1)=".",TRUE,FALSE)</formula>
    </cfRule>
  </conditionalFormatting>
  <conditionalFormatting sqref="AU830 AU817 AU804">
    <cfRule type="expression" dxfId="2765" priority="13657">
      <formula>IF(RIGHT(TEXT(AU804,"0.#"),1)=".",FALSE,TRUE)</formula>
    </cfRule>
    <cfRule type="expression" dxfId="2764" priority="13658">
      <formula>IF(RIGHT(TEXT(AU804,"0.#"),1)=".",TRUE,FALSE)</formula>
    </cfRule>
  </conditionalFormatting>
  <conditionalFormatting sqref="AU822:AU829 AU820 AU809:AU816 AU807 AU796:AU803 AU794">
    <cfRule type="expression" dxfId="2763" priority="13655">
      <formula>IF(RIGHT(TEXT(AU794,"0.#"),1)=".",FALSE,TRUE)</formula>
    </cfRule>
    <cfRule type="expression" dxfId="2762" priority="13656">
      <formula>IF(RIGHT(TEXT(AU794,"0.#"),1)=".",TRUE,FALSE)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39:AO866">
    <cfRule type="expression" dxfId="2503" priority="6633">
      <formula>IF(AND(AL839&gt;=0, RIGHT(TEXT(AL839,"0.#"),1)&lt;&gt;"."),TRUE,FALSE)</formula>
    </cfRule>
    <cfRule type="expression" dxfId="2502" priority="6634">
      <formula>IF(AND(AL839&gt;=0, RIGHT(TEXT(AL839,"0.#"),1)="."),TRUE,FALSE)</formula>
    </cfRule>
    <cfRule type="expression" dxfId="2501" priority="6635">
      <formula>IF(AND(AL839&lt;0, RIGHT(TEXT(AL839,"0.#"),1)&lt;&gt;"."),TRUE,FALSE)</formula>
    </cfRule>
    <cfRule type="expression" dxfId="2500" priority="6636">
      <formula>IF(AND(AL839&lt;0, RIGHT(TEXT(AL839,"0.#"),1)="."),TRUE,FALSE)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39:Y866">
    <cfRule type="expression" dxfId="2429" priority="2961">
      <formula>IF(RIGHT(TEXT(Y839,"0.#"),1)=".",FALSE,TRUE)</formula>
    </cfRule>
    <cfRule type="expression" dxfId="2428" priority="2962">
      <formula>IF(RIGHT(TEXT(Y839,"0.#"),1)=".",TRUE,FALSE)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2:AO1131">
    <cfRule type="expression" dxfId="2399" priority="2867">
      <formula>IF(AND(AL1102&gt;=0, RIGHT(TEXT(AL1102,"0.#"),1)&lt;&gt;"."),TRUE,FALSE)</formula>
    </cfRule>
    <cfRule type="expression" dxfId="2398" priority="2868">
      <formula>IF(AND(AL1102&gt;=0, RIGHT(TEXT(AL1102,"0.#"),1)="."),TRUE,FALSE)</formula>
    </cfRule>
    <cfRule type="expression" dxfId="2397" priority="2869">
      <formula>IF(AND(AL1102&lt;0, RIGHT(TEXT(AL1102,"0.#"),1)&lt;&gt;"."),TRUE,FALSE)</formula>
    </cfRule>
    <cfRule type="expression" dxfId="2396" priority="2870">
      <formula>IF(AND(AL1102&lt;0, RIGHT(TEXT(AL1102,"0.#"),1)="."),TRUE,FALSE)</formula>
    </cfRule>
  </conditionalFormatting>
  <conditionalFormatting sqref="Y1102:Y1131">
    <cfRule type="expression" dxfId="2395" priority="2865">
      <formula>IF(RIGHT(TEXT(Y1102,"0.#"),1)=".",FALSE,TRUE)</formula>
    </cfRule>
    <cfRule type="expression" dxfId="2394" priority="2866">
      <formula>IF(RIGHT(TEXT(Y1102,"0.#"),1)=".",TRUE,FALSE)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7:AO838">
    <cfRule type="expression" dxfId="2385" priority="2819">
      <formula>IF(AND(AL837&gt;=0, RIGHT(TEXT(AL837,"0.#"),1)&lt;&gt;"."),TRUE,FALSE)</formula>
    </cfRule>
    <cfRule type="expression" dxfId="2384" priority="2820">
      <formula>IF(AND(AL837&gt;=0, RIGHT(TEXT(AL837,"0.#"),1)="."),TRUE,FALSE)</formula>
    </cfRule>
    <cfRule type="expression" dxfId="2383" priority="2821">
      <formula>IF(AND(AL837&lt;0, RIGHT(TEXT(AL837,"0.#"),1)&lt;&gt;"."),TRUE,FALSE)</formula>
    </cfRule>
    <cfRule type="expression" dxfId="2382" priority="2822">
      <formula>IF(AND(AL837&lt;0, RIGHT(TEXT(AL837,"0.#"),1)="."),TRUE,FALSE)</formula>
    </cfRule>
  </conditionalFormatting>
  <conditionalFormatting sqref="Y837:Y838">
    <cfRule type="expression" dxfId="2381" priority="2817">
      <formula>IF(RIGHT(TEXT(Y837,"0.#"),1)=".",FALSE,TRUE)</formula>
    </cfRule>
    <cfRule type="expression" dxfId="2380" priority="2818">
      <formula>IF(RIGHT(TEXT(Y837,"0.#"),1)=".",TRUE,FALSE)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2:Y899">
    <cfRule type="expression" dxfId="2063" priority="2077">
      <formula>IF(RIGHT(TEXT(Y872,"0.#"),1)=".",FALSE,TRUE)</formula>
    </cfRule>
    <cfRule type="expression" dxfId="2062" priority="2078">
      <formula>IF(RIGHT(TEXT(Y872,"0.#"),1)=".",TRUE,FALSE)</formula>
    </cfRule>
  </conditionalFormatting>
  <conditionalFormatting sqref="Y870:Y871">
    <cfRule type="expression" dxfId="2061" priority="2071">
      <formula>IF(RIGHT(TEXT(Y870,"0.#"),1)=".",FALSE,TRUE)</formula>
    </cfRule>
    <cfRule type="expression" dxfId="2060" priority="2072">
      <formula>IF(RIGHT(TEXT(Y870,"0.#"),1)=".",TRUE,FALSE)</formula>
    </cfRule>
  </conditionalFormatting>
  <conditionalFormatting sqref="Y905:Y932">
    <cfRule type="expression" dxfId="2059" priority="2065">
      <formula>IF(RIGHT(TEXT(Y905,"0.#"),1)=".",FALSE,TRUE)</formula>
    </cfRule>
    <cfRule type="expression" dxfId="2058" priority="2066">
      <formula>IF(RIGHT(TEXT(Y905,"0.#"),1)=".",TRUE,FALSE)</formula>
    </cfRule>
  </conditionalFormatting>
  <conditionalFormatting sqref="Y903:Y904">
    <cfRule type="expression" dxfId="2057" priority="2059">
      <formula>IF(RIGHT(TEXT(Y903,"0.#"),1)=".",FALSE,TRUE)</formula>
    </cfRule>
    <cfRule type="expression" dxfId="2056" priority="2060">
      <formula>IF(RIGHT(TEXT(Y903,"0.#"),1)=".",TRUE,FALSE)</formula>
    </cfRule>
  </conditionalFormatting>
  <conditionalFormatting sqref="Y938:Y965">
    <cfRule type="expression" dxfId="2055" priority="2053">
      <formula>IF(RIGHT(TEXT(Y938,"0.#"),1)=".",FALSE,TRUE)</formula>
    </cfRule>
    <cfRule type="expression" dxfId="2054" priority="2054">
      <formula>IF(RIGHT(TEXT(Y938,"0.#"),1)=".",TRUE,FALSE)</formula>
    </cfRule>
  </conditionalFormatting>
  <conditionalFormatting sqref="Y936:Y937">
    <cfRule type="expression" dxfId="2053" priority="2047">
      <formula>IF(RIGHT(TEXT(Y936,"0.#"),1)=".",FALSE,TRUE)</formula>
    </cfRule>
    <cfRule type="expression" dxfId="2052" priority="2048">
      <formula>IF(RIGHT(TEXT(Y936,"0.#"),1)=".",TRUE,FALSE)</formula>
    </cfRule>
  </conditionalFormatting>
  <conditionalFormatting sqref="Y971:Y998">
    <cfRule type="expression" dxfId="2051" priority="2041">
      <formula>IF(RIGHT(TEXT(Y971,"0.#"),1)=".",FALSE,TRUE)</formula>
    </cfRule>
    <cfRule type="expression" dxfId="2050" priority="2042">
      <formula>IF(RIGHT(TEXT(Y971,"0.#"),1)=".",TRUE,FALSE)</formula>
    </cfRule>
  </conditionalFormatting>
  <conditionalFormatting sqref="Y969:Y970">
    <cfRule type="expression" dxfId="2049" priority="2035">
      <formula>IF(RIGHT(TEXT(Y969,"0.#"),1)=".",FALSE,TRUE)</formula>
    </cfRule>
    <cfRule type="expression" dxfId="2048" priority="2036">
      <formula>IF(RIGHT(TEXT(Y969,"0.#"),1)=".",TRUE,FALSE)</formula>
    </cfRule>
  </conditionalFormatting>
  <conditionalFormatting sqref="Y1004:Y1031">
    <cfRule type="expression" dxfId="2047" priority="2029">
      <formula>IF(RIGHT(TEXT(Y1004,"0.#"),1)=".",FALSE,TRUE)</formula>
    </cfRule>
    <cfRule type="expression" dxfId="2046" priority="2030">
      <formula>IF(RIGHT(TEXT(Y1004,"0.#"),1)=".",TRUE,FALSE)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2:AO899">
    <cfRule type="expression" dxfId="1965" priority="2079">
      <formula>IF(AND(AL872&gt;=0, RIGHT(TEXT(AL872,"0.#"),1)&lt;&gt;"."),TRUE,FALSE)</formula>
    </cfRule>
    <cfRule type="expression" dxfId="1964" priority="2080">
      <formula>IF(AND(AL872&gt;=0, RIGHT(TEXT(AL872,"0.#"),1)="."),TRUE,FALSE)</formula>
    </cfRule>
    <cfRule type="expression" dxfId="1963" priority="2081">
      <formula>IF(AND(AL872&lt;0, RIGHT(TEXT(AL872,"0.#"),1)&lt;&gt;"."),TRUE,FALSE)</formula>
    </cfRule>
    <cfRule type="expression" dxfId="1962" priority="2082">
      <formula>IF(AND(AL872&lt;0, RIGHT(TEXT(AL872,"0.#"),1)="."),TRUE,FALSE)</formula>
    </cfRule>
  </conditionalFormatting>
  <conditionalFormatting sqref="AL870:AO871">
    <cfRule type="expression" dxfId="1961" priority="2073">
      <formula>IF(AND(AL870&gt;=0, RIGHT(TEXT(AL870,"0.#"),1)&lt;&gt;"."),TRUE,FALSE)</formula>
    </cfRule>
    <cfRule type="expression" dxfId="1960" priority="2074">
      <formula>IF(AND(AL870&gt;=0, RIGHT(TEXT(AL870,"0.#"),1)="."),TRUE,FALSE)</formula>
    </cfRule>
    <cfRule type="expression" dxfId="1959" priority="2075">
      <formula>IF(AND(AL870&lt;0, RIGHT(TEXT(AL870,"0.#"),1)&lt;&gt;"."),TRUE,FALSE)</formula>
    </cfRule>
    <cfRule type="expression" dxfId="1958" priority="2076">
      <formula>IF(AND(AL870&lt;0, RIGHT(TEXT(AL870,"0.#"),1)="."),TRUE,FALSE)</formula>
    </cfRule>
  </conditionalFormatting>
  <conditionalFormatting sqref="AL905:AO932">
    <cfRule type="expression" dxfId="1957" priority="2067">
      <formula>IF(AND(AL905&gt;=0, RIGHT(TEXT(AL905,"0.#"),1)&lt;&gt;"."),TRUE,FALSE)</formula>
    </cfRule>
    <cfRule type="expression" dxfId="1956" priority="2068">
      <formula>IF(AND(AL905&gt;=0, RIGHT(TEXT(AL905,"0.#"),1)="."),TRUE,FALSE)</formula>
    </cfRule>
    <cfRule type="expression" dxfId="1955" priority="2069">
      <formula>IF(AND(AL905&lt;0, RIGHT(TEXT(AL905,"0.#"),1)&lt;&gt;"."),TRUE,FALSE)</formula>
    </cfRule>
    <cfRule type="expression" dxfId="1954" priority="2070">
      <formula>IF(AND(AL905&lt;0, RIGHT(TEXT(AL905,"0.#"),1)="."),TRUE,FALSE)</formula>
    </cfRule>
  </conditionalFormatting>
  <conditionalFormatting sqref="AL903:AO904">
    <cfRule type="expression" dxfId="1953" priority="2061">
      <formula>IF(AND(AL903&gt;=0, RIGHT(TEXT(AL903,"0.#"),1)&lt;&gt;"."),TRUE,FALSE)</formula>
    </cfRule>
    <cfRule type="expression" dxfId="1952" priority="2062">
      <formula>IF(AND(AL903&gt;=0, RIGHT(TEXT(AL903,"0.#"),1)="."),TRUE,FALSE)</formula>
    </cfRule>
    <cfRule type="expression" dxfId="1951" priority="2063">
      <formula>IF(AND(AL903&lt;0, RIGHT(TEXT(AL903,"0.#"),1)&lt;&gt;"."),TRUE,FALSE)</formula>
    </cfRule>
    <cfRule type="expression" dxfId="1950" priority="2064">
      <formula>IF(AND(AL903&lt;0, RIGHT(TEXT(AL903,"0.#"),1)="."),TRUE,FALSE)</formula>
    </cfRule>
  </conditionalFormatting>
  <conditionalFormatting sqref="AL938:AO965">
    <cfRule type="expression" dxfId="1949" priority="2055">
      <formula>IF(AND(AL938&gt;=0, RIGHT(TEXT(AL938,"0.#"),1)&lt;&gt;"."),TRUE,FALSE)</formula>
    </cfRule>
    <cfRule type="expression" dxfId="1948" priority="2056">
      <formula>IF(AND(AL938&gt;=0, RIGHT(TEXT(AL938,"0.#"),1)="."),TRUE,FALSE)</formula>
    </cfRule>
    <cfRule type="expression" dxfId="1947" priority="2057">
      <formula>IF(AND(AL938&lt;0, RIGHT(TEXT(AL938,"0.#"),1)&lt;&gt;"."),TRUE,FALSE)</formula>
    </cfRule>
    <cfRule type="expression" dxfId="1946" priority="2058">
      <formula>IF(AND(AL938&lt;0, RIGHT(TEXT(AL938,"0.#"),1)="."),TRUE,FALSE)</formula>
    </cfRule>
  </conditionalFormatting>
  <conditionalFormatting sqref="AL936:AO937">
    <cfRule type="expression" dxfId="1945" priority="2049">
      <formula>IF(AND(AL936&gt;=0, RIGHT(TEXT(AL936,"0.#"),1)&lt;&gt;"."),TRUE,FALSE)</formula>
    </cfRule>
    <cfRule type="expression" dxfId="1944" priority="2050">
      <formula>IF(AND(AL936&gt;=0, RIGHT(TEXT(AL936,"0.#"),1)="."),TRUE,FALSE)</formula>
    </cfRule>
    <cfRule type="expression" dxfId="1943" priority="2051">
      <formula>IF(AND(AL936&lt;0, RIGHT(TEXT(AL936,"0.#"),1)&lt;&gt;"."),TRUE,FALSE)</formula>
    </cfRule>
    <cfRule type="expression" dxfId="1942" priority="2052">
      <formula>IF(AND(AL936&lt;0, RIGHT(TEXT(AL936,"0.#"),1)="."),TRUE,FALSE)</formula>
    </cfRule>
  </conditionalFormatting>
  <conditionalFormatting sqref="AL971:AO998">
    <cfRule type="expression" dxfId="1941" priority="2043">
      <formula>IF(AND(AL971&gt;=0, RIGHT(TEXT(AL971,"0.#"),1)&lt;&gt;"."),TRUE,FALSE)</formula>
    </cfRule>
    <cfRule type="expression" dxfId="1940" priority="2044">
      <formula>IF(AND(AL971&gt;=0, RIGHT(TEXT(AL971,"0.#"),1)="."),TRUE,FALSE)</formula>
    </cfRule>
    <cfRule type="expression" dxfId="1939" priority="2045">
      <formula>IF(AND(AL971&lt;0, RIGHT(TEXT(AL971,"0.#"),1)&lt;&gt;"."),TRUE,FALSE)</formula>
    </cfRule>
    <cfRule type="expression" dxfId="1938" priority="2046">
      <formula>IF(AND(AL971&lt;0, RIGHT(TEXT(AL971,"0.#"),1)="."),TRUE,FALSE)</formula>
    </cfRule>
  </conditionalFormatting>
  <conditionalFormatting sqref="AL969:AO970">
    <cfRule type="expression" dxfId="1937" priority="2037">
      <formula>IF(AND(AL969&gt;=0, RIGHT(TEXT(AL969,"0.#"),1)&lt;&gt;"."),TRUE,FALSE)</formula>
    </cfRule>
    <cfRule type="expression" dxfId="1936" priority="2038">
      <formula>IF(AND(AL969&gt;=0, RIGHT(TEXT(AL969,"0.#"),1)="."),TRUE,FALSE)</formula>
    </cfRule>
    <cfRule type="expression" dxfId="1935" priority="2039">
      <formula>IF(AND(AL969&lt;0, RIGHT(TEXT(AL969,"0.#"),1)&lt;&gt;"."),TRUE,FALSE)</formula>
    </cfRule>
    <cfRule type="expression" dxfId="1934" priority="2040">
      <formula>IF(AND(AL969&lt;0, RIGHT(TEXT(AL969,"0.#"),1)="."),TRUE,FALSE)</formula>
    </cfRule>
  </conditionalFormatting>
  <conditionalFormatting sqref="AL1004:AO1031">
    <cfRule type="expression" dxfId="1933" priority="2031">
      <formula>IF(AND(AL1004&gt;=0, RIGHT(TEXT(AL1004,"0.#"),1)&lt;&gt;"."),TRUE,FALSE)</formula>
    </cfRule>
    <cfRule type="expression" dxfId="1932" priority="2032">
      <formula>IF(AND(AL1004&gt;=0, RIGHT(TEXT(AL1004,"0.#"),1)="."),TRUE,FALSE)</formula>
    </cfRule>
    <cfRule type="expression" dxfId="1931" priority="2033">
      <formula>IF(AND(AL1004&lt;0, RIGHT(TEXT(AL1004,"0.#"),1)&lt;&gt;"."),TRUE,FALSE)</formula>
    </cfRule>
    <cfRule type="expression" dxfId="1930" priority="2034">
      <formula>IF(AND(AL1004&lt;0, RIGHT(TEXT(AL1004,"0.#"),1)="."),TRUE,FALSE)</formula>
    </cfRule>
  </conditionalFormatting>
  <conditionalFormatting sqref="AL1002:AO1003">
    <cfRule type="expression" dxfId="1929" priority="2025">
      <formula>IF(AND(AL1002&gt;=0, RIGHT(TEXT(AL1002,"0.#"),1)&lt;&gt;"."),TRUE,FALSE)</formula>
    </cfRule>
    <cfRule type="expression" dxfId="1928" priority="2026">
      <formula>IF(AND(AL1002&gt;=0, RIGHT(TEXT(AL1002,"0.#"),1)="."),TRUE,FALSE)</formula>
    </cfRule>
    <cfRule type="expression" dxfId="1927" priority="2027">
      <formula>IF(AND(AL1002&lt;0, RIGHT(TEXT(AL1002,"0.#"),1)&lt;&gt;"."),TRUE,FALSE)</formula>
    </cfRule>
    <cfRule type="expression" dxfId="1926" priority="2028">
      <formula>IF(AND(AL1002&lt;0, RIGHT(TEXT(AL1002,"0.#"),1)="."),TRUE,FALSE)</formula>
    </cfRule>
  </conditionalFormatting>
  <conditionalFormatting sqref="Y1002:Y1003">
    <cfRule type="expression" dxfId="1925" priority="2023">
      <formula>IF(RIGHT(TEXT(Y1002,"0.#"),1)=".",FALSE,TRUE)</formula>
    </cfRule>
    <cfRule type="expression" dxfId="1924" priority="2024">
      <formula>IF(RIGHT(TEXT(Y1002,"0.#"),1)=".",TRUE,FALSE)</formula>
    </cfRule>
  </conditionalFormatting>
  <conditionalFormatting sqref="AL1037:AO1064">
    <cfRule type="expression" dxfId="1923" priority="2019">
      <formula>IF(AND(AL1037&gt;=0, RIGHT(TEXT(AL1037,"0.#"),1)&lt;&gt;"."),TRUE,FALSE)</formula>
    </cfRule>
    <cfRule type="expression" dxfId="1922" priority="2020">
      <formula>IF(AND(AL1037&gt;=0, RIGHT(TEXT(AL1037,"0.#"),1)="."),TRUE,FALSE)</formula>
    </cfRule>
    <cfRule type="expression" dxfId="1921" priority="2021">
      <formula>IF(AND(AL1037&lt;0, RIGHT(TEXT(AL1037,"0.#"),1)&lt;&gt;"."),TRUE,FALSE)</formula>
    </cfRule>
    <cfRule type="expression" dxfId="1920" priority="2022">
      <formula>IF(AND(AL1037&lt;0, RIGHT(TEXT(AL1037,"0.#"),1)="."),TRUE,FALSE)</formula>
    </cfRule>
  </conditionalFormatting>
  <conditionalFormatting sqref="Y1037:Y1064">
    <cfRule type="expression" dxfId="1919" priority="2017">
      <formula>IF(RIGHT(TEXT(Y1037,"0.#"),1)=".",FALSE,TRUE)</formula>
    </cfRule>
    <cfRule type="expression" dxfId="1918" priority="2018">
      <formula>IF(RIGHT(TEXT(Y1037,"0.#"),1)=".",TRUE,FALSE)</formula>
    </cfRule>
  </conditionalFormatting>
  <conditionalFormatting sqref="AL1035:AO1036">
    <cfRule type="expression" dxfId="1917" priority="2013">
      <formula>IF(AND(AL1035&gt;=0, RIGHT(TEXT(AL1035,"0.#"),1)&lt;&gt;"."),TRUE,FALSE)</formula>
    </cfRule>
    <cfRule type="expression" dxfId="1916" priority="2014">
      <formula>IF(AND(AL1035&gt;=0, RIGHT(TEXT(AL1035,"0.#"),1)="."),TRUE,FALSE)</formula>
    </cfRule>
    <cfRule type="expression" dxfId="1915" priority="2015">
      <formula>IF(AND(AL1035&lt;0, RIGHT(TEXT(AL1035,"0.#"),1)&lt;&gt;"."),TRUE,FALSE)</formula>
    </cfRule>
    <cfRule type="expression" dxfId="1914" priority="2016">
      <formula>IF(AND(AL1035&lt;0, RIGHT(TEXT(AL1035,"0.#"),1)="."),TRUE,FALSE)</formula>
    </cfRule>
  </conditionalFormatting>
  <conditionalFormatting sqref="Y1035:Y1036">
    <cfRule type="expression" dxfId="1913" priority="2011">
      <formula>IF(RIGHT(TEXT(Y1035,"0.#"),1)=".",FALSE,TRUE)</formula>
    </cfRule>
    <cfRule type="expression" dxfId="1912" priority="2012">
      <formula>IF(RIGHT(TEXT(Y1035,"0.#"),1)=".",TRUE,FALSE)</formula>
    </cfRule>
  </conditionalFormatting>
  <conditionalFormatting sqref="AL1070:AO1097">
    <cfRule type="expression" dxfId="1911" priority="2007">
      <formula>IF(AND(AL1070&gt;=0, RIGHT(TEXT(AL1070,"0.#"),1)&lt;&gt;"."),TRUE,FALSE)</formula>
    </cfRule>
    <cfRule type="expression" dxfId="1910" priority="2008">
      <formula>IF(AND(AL1070&gt;=0, RIGHT(TEXT(AL1070,"0.#"),1)="."),TRUE,FALSE)</formula>
    </cfRule>
    <cfRule type="expression" dxfId="1909" priority="2009">
      <formula>IF(AND(AL1070&lt;0, RIGHT(TEXT(AL1070,"0.#"),1)&lt;&gt;"."),TRUE,FALSE)</formula>
    </cfRule>
    <cfRule type="expression" dxfId="1908" priority="2010">
      <formula>IF(AND(AL1070&lt;0, RIGHT(TEXT(AL1070,"0.#"),1)="."),TRUE,FALSE)</formula>
    </cfRule>
  </conditionalFormatting>
  <conditionalFormatting sqref="Y1070:Y1097">
    <cfRule type="expression" dxfId="1907" priority="2005">
      <formula>IF(RIGHT(TEXT(Y1070,"0.#"),1)=".",FALSE,TRUE)</formula>
    </cfRule>
    <cfRule type="expression" dxfId="1906" priority="2006">
      <formula>IF(RIGHT(TEXT(Y1070,"0.#"),1)=".",TRUE,FALSE)</formula>
    </cfRule>
  </conditionalFormatting>
  <conditionalFormatting sqref="AL1068:AO1069">
    <cfRule type="expression" dxfId="1905" priority="2001">
      <formula>IF(AND(AL1068&gt;=0, RIGHT(TEXT(AL1068,"0.#"),1)&lt;&gt;"."),TRUE,FALSE)</formula>
    </cfRule>
    <cfRule type="expression" dxfId="1904" priority="2002">
      <formula>IF(AND(AL1068&gt;=0, RIGHT(TEXT(AL1068,"0.#"),1)="."),TRUE,FALSE)</formula>
    </cfRule>
    <cfRule type="expression" dxfId="1903" priority="2003">
      <formula>IF(AND(AL1068&lt;0, RIGHT(TEXT(AL1068,"0.#"),1)&lt;&gt;"."),TRUE,FALSE)</formula>
    </cfRule>
    <cfRule type="expression" dxfId="1902" priority="2004">
      <formula>IF(AND(AL1068&lt;0, RIGHT(TEXT(AL1068,"0.#"),1)="."),TRUE,FALSE)</formula>
    </cfRule>
  </conditionalFormatting>
  <conditionalFormatting sqref="Y1068:Y1069">
    <cfRule type="expression" dxfId="1901" priority="1999">
      <formula>IF(RIGHT(TEXT(Y1068,"0.#"),1)=".",FALSE,TRUE)</formula>
    </cfRule>
    <cfRule type="expression" dxfId="1900" priority="2000">
      <formula>IF(RIGHT(TEXT(Y1068,"0.#"),1)=".",TRUE,FALSE)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41">
    <cfRule type="expression" dxfId="707" priority="7">
      <formula>IF(RIGHT(TEXT(AM41,"0.#"),1)=".",FALSE,TRUE)</formula>
    </cfRule>
    <cfRule type="expression" dxfId="706" priority="8">
      <formula>IF(RIGHT(TEXT(AM41,"0.#"),1)=".",TRUE,FALSE)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alignWithMargins="0">
    <oddFooter>&amp;C&amp;P/&amp;N</oddFooter>
  </headerFooter>
  <rowBreaks count="7" manualBreakCount="7">
    <brk id="29" max="49" man="1"/>
    <brk id="94" max="49" man="1"/>
    <brk id="699" max="49" man="1"/>
    <brk id="727" max="49" man="1"/>
    <brk id="739" max="49" man="1"/>
    <brk id="831" max="49" man="1"/>
    <brk id="1098" max="49" man="1"/>
  </rowBreaks>
  <colBreaks count="1" manualBreakCount="1">
    <brk id="6" max="1097" man="1"/>
  </colBreaks>
  <ignoredErrors>
    <ignoredError sqref="K739 N739 P739 T739 W739 Z739 AB739 AF739 AI739 AL739 AN739 P2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ED1996D3-D804-491B-B224-E12454B55DC9}" scale="115" hiddenColumns="1">
      <selection activeCell="L11" sqref="L1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Normal="75" zoomScaleSheetLayoutView="100" zoomScalePageLayoutView="70" workbookViewId="0">
      <selection activeCell="G11" sqref="G11:O1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3"/>
      <c r="Z2" s="835"/>
      <c r="AA2" s="836"/>
      <c r="AB2" s="1037" t="s">
        <v>11</v>
      </c>
      <c r="AC2" s="1038"/>
      <c r="AD2" s="1039"/>
      <c r="AE2" s="1043" t="s">
        <v>557</v>
      </c>
      <c r="AF2" s="1043"/>
      <c r="AG2" s="1043"/>
      <c r="AH2" s="1043"/>
      <c r="AI2" s="1043" t="s">
        <v>554</v>
      </c>
      <c r="AJ2" s="1043"/>
      <c r="AK2" s="1043"/>
      <c r="AL2" s="1043"/>
      <c r="AM2" s="1043" t="s">
        <v>528</v>
      </c>
      <c r="AN2" s="1043"/>
      <c r="AO2" s="1043"/>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10"/>
      <c r="I4" s="1010"/>
      <c r="J4" s="1010"/>
      <c r="K4" s="1010"/>
      <c r="L4" s="1010"/>
      <c r="M4" s="1010"/>
      <c r="N4" s="1010"/>
      <c r="O4" s="1011"/>
      <c r="P4" s="105"/>
      <c r="Q4" s="1018"/>
      <c r="R4" s="1018"/>
      <c r="S4" s="1018"/>
      <c r="T4" s="1018"/>
      <c r="U4" s="1018"/>
      <c r="V4" s="1018"/>
      <c r="W4" s="1018"/>
      <c r="X4" s="1019"/>
      <c r="Y4" s="1028" t="s">
        <v>12</v>
      </c>
      <c r="Z4" s="1029"/>
      <c r="AA4" s="1030"/>
      <c r="AB4" s="464"/>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2"/>
      <c r="H5" s="1013"/>
      <c r="I5" s="1013"/>
      <c r="J5" s="1013"/>
      <c r="K5" s="1013"/>
      <c r="L5" s="1013"/>
      <c r="M5" s="1013"/>
      <c r="N5" s="1013"/>
      <c r="O5" s="1014"/>
      <c r="P5" s="1020"/>
      <c r="Q5" s="1020"/>
      <c r="R5" s="1020"/>
      <c r="S5" s="1020"/>
      <c r="T5" s="1020"/>
      <c r="U5" s="1020"/>
      <c r="V5" s="1020"/>
      <c r="W5" s="1020"/>
      <c r="X5" s="1021"/>
      <c r="Y5" s="418" t="s">
        <v>54</v>
      </c>
      <c r="Z5" s="1025"/>
      <c r="AA5" s="1026"/>
      <c r="AB5" s="526"/>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5"/>
      <c r="H6" s="1016"/>
      <c r="I6" s="1016"/>
      <c r="J6" s="1016"/>
      <c r="K6" s="1016"/>
      <c r="L6" s="1016"/>
      <c r="M6" s="1016"/>
      <c r="N6" s="1016"/>
      <c r="O6" s="1017"/>
      <c r="P6" s="1022"/>
      <c r="Q6" s="1022"/>
      <c r="R6" s="1022"/>
      <c r="S6" s="1022"/>
      <c r="T6" s="1022"/>
      <c r="U6" s="1022"/>
      <c r="V6" s="1022"/>
      <c r="W6" s="1022"/>
      <c r="X6" s="1023"/>
      <c r="Y6" s="1024" t="s">
        <v>13</v>
      </c>
      <c r="Z6" s="1025"/>
      <c r="AA6" s="1026"/>
      <c r="AB6" s="597"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3"/>
      <c r="Z9" s="835"/>
      <c r="AA9" s="836"/>
      <c r="AB9" s="1037" t="s">
        <v>11</v>
      </c>
      <c r="AC9" s="1038"/>
      <c r="AD9" s="1039"/>
      <c r="AE9" s="1043" t="s">
        <v>558</v>
      </c>
      <c r="AF9" s="1043"/>
      <c r="AG9" s="1043"/>
      <c r="AH9" s="1043"/>
      <c r="AI9" s="1043" t="s">
        <v>554</v>
      </c>
      <c r="AJ9" s="1043"/>
      <c r="AK9" s="1043"/>
      <c r="AL9" s="1043"/>
      <c r="AM9" s="1043" t="s">
        <v>528</v>
      </c>
      <c r="AN9" s="1043"/>
      <c r="AO9" s="1043"/>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4"/>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2"/>
      <c r="H12" s="1013"/>
      <c r="I12" s="1013"/>
      <c r="J12" s="1013"/>
      <c r="K12" s="1013"/>
      <c r="L12" s="1013"/>
      <c r="M12" s="1013"/>
      <c r="N12" s="1013"/>
      <c r="O12" s="1014"/>
      <c r="P12" s="1020"/>
      <c r="Q12" s="1020"/>
      <c r="R12" s="1020"/>
      <c r="S12" s="1020"/>
      <c r="T12" s="1020"/>
      <c r="U12" s="1020"/>
      <c r="V12" s="1020"/>
      <c r="W12" s="1020"/>
      <c r="X12" s="1021"/>
      <c r="Y12" s="418" t="s">
        <v>54</v>
      </c>
      <c r="Z12" s="1025"/>
      <c r="AA12" s="1026"/>
      <c r="AB12" s="526"/>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7"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3"/>
      <c r="Z16" s="835"/>
      <c r="AA16" s="836"/>
      <c r="AB16" s="1037" t="s">
        <v>11</v>
      </c>
      <c r="AC16" s="1038"/>
      <c r="AD16" s="1039"/>
      <c r="AE16" s="1043" t="s">
        <v>557</v>
      </c>
      <c r="AF16" s="1043"/>
      <c r="AG16" s="1043"/>
      <c r="AH16" s="1043"/>
      <c r="AI16" s="1043" t="s">
        <v>555</v>
      </c>
      <c r="AJ16" s="1043"/>
      <c r="AK16" s="1043"/>
      <c r="AL16" s="1043"/>
      <c r="AM16" s="1043" t="s">
        <v>528</v>
      </c>
      <c r="AN16" s="1043"/>
      <c r="AO16" s="1043"/>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4"/>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2"/>
      <c r="H19" s="1013"/>
      <c r="I19" s="1013"/>
      <c r="J19" s="1013"/>
      <c r="K19" s="1013"/>
      <c r="L19" s="1013"/>
      <c r="M19" s="1013"/>
      <c r="N19" s="1013"/>
      <c r="O19" s="1014"/>
      <c r="P19" s="1020"/>
      <c r="Q19" s="1020"/>
      <c r="R19" s="1020"/>
      <c r="S19" s="1020"/>
      <c r="T19" s="1020"/>
      <c r="U19" s="1020"/>
      <c r="V19" s="1020"/>
      <c r="W19" s="1020"/>
      <c r="X19" s="1021"/>
      <c r="Y19" s="418" t="s">
        <v>54</v>
      </c>
      <c r="Z19" s="1025"/>
      <c r="AA19" s="1026"/>
      <c r="AB19" s="526"/>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7"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3"/>
      <c r="Z23" s="835"/>
      <c r="AA23" s="836"/>
      <c r="AB23" s="1037" t="s">
        <v>11</v>
      </c>
      <c r="AC23" s="1038"/>
      <c r="AD23" s="1039"/>
      <c r="AE23" s="1043" t="s">
        <v>559</v>
      </c>
      <c r="AF23" s="1043"/>
      <c r="AG23" s="1043"/>
      <c r="AH23" s="1043"/>
      <c r="AI23" s="1043" t="s">
        <v>554</v>
      </c>
      <c r="AJ23" s="1043"/>
      <c r="AK23" s="1043"/>
      <c r="AL23" s="1043"/>
      <c r="AM23" s="1043" t="s">
        <v>528</v>
      </c>
      <c r="AN23" s="1043"/>
      <c r="AO23" s="1043"/>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4"/>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2"/>
      <c r="H26" s="1013"/>
      <c r="I26" s="1013"/>
      <c r="J26" s="1013"/>
      <c r="K26" s="1013"/>
      <c r="L26" s="1013"/>
      <c r="M26" s="1013"/>
      <c r="N26" s="1013"/>
      <c r="O26" s="1014"/>
      <c r="P26" s="1020"/>
      <c r="Q26" s="1020"/>
      <c r="R26" s="1020"/>
      <c r="S26" s="1020"/>
      <c r="T26" s="1020"/>
      <c r="U26" s="1020"/>
      <c r="V26" s="1020"/>
      <c r="W26" s="1020"/>
      <c r="X26" s="1021"/>
      <c r="Y26" s="418" t="s">
        <v>54</v>
      </c>
      <c r="Z26" s="1025"/>
      <c r="AA26" s="1026"/>
      <c r="AB26" s="526"/>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7"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3"/>
      <c r="Z30" s="835"/>
      <c r="AA30" s="836"/>
      <c r="AB30" s="1037" t="s">
        <v>11</v>
      </c>
      <c r="AC30" s="1038"/>
      <c r="AD30" s="1039"/>
      <c r="AE30" s="1043" t="s">
        <v>557</v>
      </c>
      <c r="AF30" s="1043"/>
      <c r="AG30" s="1043"/>
      <c r="AH30" s="1043"/>
      <c r="AI30" s="1043" t="s">
        <v>554</v>
      </c>
      <c r="AJ30" s="1043"/>
      <c r="AK30" s="1043"/>
      <c r="AL30" s="1043"/>
      <c r="AM30" s="1043" t="s">
        <v>552</v>
      </c>
      <c r="AN30" s="1043"/>
      <c r="AO30" s="1043"/>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4"/>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2"/>
      <c r="H33" s="1013"/>
      <c r="I33" s="1013"/>
      <c r="J33" s="1013"/>
      <c r="K33" s="1013"/>
      <c r="L33" s="1013"/>
      <c r="M33" s="1013"/>
      <c r="N33" s="1013"/>
      <c r="O33" s="1014"/>
      <c r="P33" s="1020"/>
      <c r="Q33" s="1020"/>
      <c r="R33" s="1020"/>
      <c r="S33" s="1020"/>
      <c r="T33" s="1020"/>
      <c r="U33" s="1020"/>
      <c r="V33" s="1020"/>
      <c r="W33" s="1020"/>
      <c r="X33" s="1021"/>
      <c r="Y33" s="418" t="s">
        <v>54</v>
      </c>
      <c r="Z33" s="1025"/>
      <c r="AA33" s="1026"/>
      <c r="AB33" s="526"/>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7"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3"/>
      <c r="Z37" s="835"/>
      <c r="AA37" s="836"/>
      <c r="AB37" s="1037" t="s">
        <v>11</v>
      </c>
      <c r="AC37" s="1038"/>
      <c r="AD37" s="1039"/>
      <c r="AE37" s="1043" t="s">
        <v>559</v>
      </c>
      <c r="AF37" s="1043"/>
      <c r="AG37" s="1043"/>
      <c r="AH37" s="1043"/>
      <c r="AI37" s="1043" t="s">
        <v>556</v>
      </c>
      <c r="AJ37" s="1043"/>
      <c r="AK37" s="1043"/>
      <c r="AL37" s="1043"/>
      <c r="AM37" s="1043" t="s">
        <v>553</v>
      </c>
      <c r="AN37" s="1043"/>
      <c r="AO37" s="1043"/>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4"/>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2"/>
      <c r="H40" s="1013"/>
      <c r="I40" s="1013"/>
      <c r="J40" s="1013"/>
      <c r="K40" s="1013"/>
      <c r="L40" s="1013"/>
      <c r="M40" s="1013"/>
      <c r="N40" s="1013"/>
      <c r="O40" s="1014"/>
      <c r="P40" s="1020"/>
      <c r="Q40" s="1020"/>
      <c r="R40" s="1020"/>
      <c r="S40" s="1020"/>
      <c r="T40" s="1020"/>
      <c r="U40" s="1020"/>
      <c r="V40" s="1020"/>
      <c r="W40" s="1020"/>
      <c r="X40" s="1021"/>
      <c r="Y40" s="418" t="s">
        <v>54</v>
      </c>
      <c r="Z40" s="1025"/>
      <c r="AA40" s="1026"/>
      <c r="AB40" s="526"/>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7"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3"/>
      <c r="Z44" s="835"/>
      <c r="AA44" s="836"/>
      <c r="AB44" s="1037" t="s">
        <v>11</v>
      </c>
      <c r="AC44" s="1038"/>
      <c r="AD44" s="1039"/>
      <c r="AE44" s="1043" t="s">
        <v>557</v>
      </c>
      <c r="AF44" s="1043"/>
      <c r="AG44" s="1043"/>
      <c r="AH44" s="1043"/>
      <c r="AI44" s="1043" t="s">
        <v>554</v>
      </c>
      <c r="AJ44" s="1043"/>
      <c r="AK44" s="1043"/>
      <c r="AL44" s="1043"/>
      <c r="AM44" s="1043" t="s">
        <v>528</v>
      </c>
      <c r="AN44" s="1043"/>
      <c r="AO44" s="1043"/>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4"/>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2"/>
      <c r="H47" s="1013"/>
      <c r="I47" s="1013"/>
      <c r="J47" s="1013"/>
      <c r="K47" s="1013"/>
      <c r="L47" s="1013"/>
      <c r="M47" s="1013"/>
      <c r="N47" s="1013"/>
      <c r="O47" s="1014"/>
      <c r="P47" s="1020"/>
      <c r="Q47" s="1020"/>
      <c r="R47" s="1020"/>
      <c r="S47" s="1020"/>
      <c r="T47" s="1020"/>
      <c r="U47" s="1020"/>
      <c r="V47" s="1020"/>
      <c r="W47" s="1020"/>
      <c r="X47" s="1021"/>
      <c r="Y47" s="418" t="s">
        <v>54</v>
      </c>
      <c r="Z47" s="1025"/>
      <c r="AA47" s="1026"/>
      <c r="AB47" s="526"/>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7"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3"/>
      <c r="Z51" s="835"/>
      <c r="AA51" s="836"/>
      <c r="AB51" s="560" t="s">
        <v>11</v>
      </c>
      <c r="AC51" s="1038"/>
      <c r="AD51" s="1039"/>
      <c r="AE51" s="1043" t="s">
        <v>557</v>
      </c>
      <c r="AF51" s="1043"/>
      <c r="AG51" s="1043"/>
      <c r="AH51" s="1043"/>
      <c r="AI51" s="1043" t="s">
        <v>554</v>
      </c>
      <c r="AJ51" s="1043"/>
      <c r="AK51" s="1043"/>
      <c r="AL51" s="1043"/>
      <c r="AM51" s="1043" t="s">
        <v>528</v>
      </c>
      <c r="AN51" s="1043"/>
      <c r="AO51" s="1043"/>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4"/>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2"/>
      <c r="H54" s="1013"/>
      <c r="I54" s="1013"/>
      <c r="J54" s="1013"/>
      <c r="K54" s="1013"/>
      <c r="L54" s="1013"/>
      <c r="M54" s="1013"/>
      <c r="N54" s="1013"/>
      <c r="O54" s="1014"/>
      <c r="P54" s="1020"/>
      <c r="Q54" s="1020"/>
      <c r="R54" s="1020"/>
      <c r="S54" s="1020"/>
      <c r="T54" s="1020"/>
      <c r="U54" s="1020"/>
      <c r="V54" s="1020"/>
      <c r="W54" s="1020"/>
      <c r="X54" s="1021"/>
      <c r="Y54" s="418" t="s">
        <v>54</v>
      </c>
      <c r="Z54" s="1025"/>
      <c r="AA54" s="1026"/>
      <c r="AB54" s="526"/>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7"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3"/>
      <c r="Z58" s="835"/>
      <c r="AA58" s="836"/>
      <c r="AB58" s="1037" t="s">
        <v>11</v>
      </c>
      <c r="AC58" s="1038"/>
      <c r="AD58" s="1039"/>
      <c r="AE58" s="1043" t="s">
        <v>557</v>
      </c>
      <c r="AF58" s="1043"/>
      <c r="AG58" s="1043"/>
      <c r="AH58" s="1043"/>
      <c r="AI58" s="1043" t="s">
        <v>554</v>
      </c>
      <c r="AJ58" s="1043"/>
      <c r="AK58" s="1043"/>
      <c r="AL58" s="1043"/>
      <c r="AM58" s="1043" t="s">
        <v>528</v>
      </c>
      <c r="AN58" s="1043"/>
      <c r="AO58" s="1043"/>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4"/>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2"/>
      <c r="H61" s="1013"/>
      <c r="I61" s="1013"/>
      <c r="J61" s="1013"/>
      <c r="K61" s="1013"/>
      <c r="L61" s="1013"/>
      <c r="M61" s="1013"/>
      <c r="N61" s="1013"/>
      <c r="O61" s="1014"/>
      <c r="P61" s="1020"/>
      <c r="Q61" s="1020"/>
      <c r="R61" s="1020"/>
      <c r="S61" s="1020"/>
      <c r="T61" s="1020"/>
      <c r="U61" s="1020"/>
      <c r="V61" s="1020"/>
      <c r="W61" s="1020"/>
      <c r="X61" s="1021"/>
      <c r="Y61" s="418" t="s">
        <v>54</v>
      </c>
      <c r="Z61" s="1025"/>
      <c r="AA61" s="1026"/>
      <c r="AB61" s="526"/>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7"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3"/>
      <c r="Z65" s="835"/>
      <c r="AA65" s="836"/>
      <c r="AB65" s="1037" t="s">
        <v>11</v>
      </c>
      <c r="AC65" s="1038"/>
      <c r="AD65" s="1039"/>
      <c r="AE65" s="1043" t="s">
        <v>557</v>
      </c>
      <c r="AF65" s="1043"/>
      <c r="AG65" s="1043"/>
      <c r="AH65" s="1043"/>
      <c r="AI65" s="1043" t="s">
        <v>554</v>
      </c>
      <c r="AJ65" s="1043"/>
      <c r="AK65" s="1043"/>
      <c r="AL65" s="1043"/>
      <c r="AM65" s="1043" t="s">
        <v>528</v>
      </c>
      <c r="AN65" s="1043"/>
      <c r="AO65" s="1043"/>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4"/>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2"/>
      <c r="H68" s="1013"/>
      <c r="I68" s="1013"/>
      <c r="J68" s="1013"/>
      <c r="K68" s="1013"/>
      <c r="L68" s="1013"/>
      <c r="M68" s="1013"/>
      <c r="N68" s="1013"/>
      <c r="O68" s="1014"/>
      <c r="P68" s="1020"/>
      <c r="Q68" s="1020"/>
      <c r="R68" s="1020"/>
      <c r="S68" s="1020"/>
      <c r="T68" s="1020"/>
      <c r="U68" s="1020"/>
      <c r="V68" s="1020"/>
      <c r="W68" s="1020"/>
      <c r="X68" s="1021"/>
      <c r="Y68" s="418" t="s">
        <v>54</v>
      </c>
      <c r="Z68" s="1025"/>
      <c r="AA68" s="1026"/>
      <c r="AB68" s="526"/>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5"/>
      <c r="H69" s="1016"/>
      <c r="I69" s="1016"/>
      <c r="J69" s="1016"/>
      <c r="K69" s="1016"/>
      <c r="L69" s="1016"/>
      <c r="M69" s="1016"/>
      <c r="N69" s="1016"/>
      <c r="O69" s="1017"/>
      <c r="P69" s="1022"/>
      <c r="Q69" s="1022"/>
      <c r="R69" s="1022"/>
      <c r="S69" s="1022"/>
      <c r="T69" s="1022"/>
      <c r="U69" s="1022"/>
      <c r="V69" s="1022"/>
      <c r="W69" s="1022"/>
      <c r="X69" s="1023"/>
      <c r="Y69" s="418" t="s">
        <v>13</v>
      </c>
      <c r="Z69" s="1025"/>
      <c r="AA69" s="1026"/>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customSheetViews>
    <customSheetView guid="{ED1996D3-D804-491B-B224-E12454B55DC9}" showPageBreaks="1" fitToPage="1" view="pageBreakPreview">
      <selection activeCell="G11" sqref="G11:O13"/>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1" t="s">
        <v>17</v>
      </c>
      <c r="H3" s="671"/>
      <c r="I3" s="671"/>
      <c r="J3" s="671"/>
      <c r="K3" s="671"/>
      <c r="L3" s="670" t="s">
        <v>18</v>
      </c>
      <c r="M3" s="671"/>
      <c r="N3" s="671"/>
      <c r="O3" s="671"/>
      <c r="P3" s="671"/>
      <c r="Q3" s="671"/>
      <c r="R3" s="671"/>
      <c r="S3" s="671"/>
      <c r="T3" s="671"/>
      <c r="U3" s="671"/>
      <c r="V3" s="671"/>
      <c r="W3" s="671"/>
      <c r="X3" s="672"/>
      <c r="Y3" s="656" t="s">
        <v>19</v>
      </c>
      <c r="Z3" s="657"/>
      <c r="AA3" s="657"/>
      <c r="AB3" s="804"/>
      <c r="AC3" s="821"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6"/>
      <c r="B4" s="1057"/>
      <c r="C4" s="1057"/>
      <c r="D4" s="1057"/>
      <c r="E4" s="1057"/>
      <c r="F4" s="1058"/>
      <c r="G4" s="673"/>
      <c r="H4" s="674"/>
      <c r="I4" s="674"/>
      <c r="J4" s="674"/>
      <c r="K4" s="675"/>
      <c r="L4" s="667"/>
      <c r="M4" s="668"/>
      <c r="N4" s="668"/>
      <c r="O4" s="668"/>
      <c r="P4" s="668"/>
      <c r="Q4" s="668"/>
      <c r="R4" s="668"/>
      <c r="S4" s="668"/>
      <c r="T4" s="668"/>
      <c r="U4" s="668"/>
      <c r="V4" s="668"/>
      <c r="W4" s="668"/>
      <c r="X4" s="669"/>
      <c r="Y4" s="391"/>
      <c r="Z4" s="392"/>
      <c r="AA4" s="392"/>
      <c r="AB4" s="811"/>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56"/>
      <c r="B5" s="1057"/>
      <c r="C5" s="1057"/>
      <c r="D5" s="1057"/>
      <c r="E5" s="1057"/>
      <c r="F5" s="105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6"/>
      <c r="B6" s="1057"/>
      <c r="C6" s="1057"/>
      <c r="D6" s="1057"/>
      <c r="E6" s="1057"/>
      <c r="F6" s="105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6"/>
      <c r="B7" s="1057"/>
      <c r="C7" s="1057"/>
      <c r="D7" s="1057"/>
      <c r="E7" s="1057"/>
      <c r="F7" s="105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6"/>
      <c r="B8" s="1057"/>
      <c r="C8" s="1057"/>
      <c r="D8" s="1057"/>
      <c r="E8" s="1057"/>
      <c r="F8" s="105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6"/>
      <c r="B9" s="1057"/>
      <c r="C9" s="1057"/>
      <c r="D9" s="1057"/>
      <c r="E9" s="1057"/>
      <c r="F9" s="105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6"/>
      <c r="B10" s="1057"/>
      <c r="C10" s="1057"/>
      <c r="D10" s="1057"/>
      <c r="E10" s="1057"/>
      <c r="F10" s="105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6"/>
      <c r="B11" s="1057"/>
      <c r="C11" s="1057"/>
      <c r="D11" s="1057"/>
      <c r="E11" s="1057"/>
      <c r="F11" s="105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6"/>
      <c r="B12" s="1057"/>
      <c r="C12" s="1057"/>
      <c r="D12" s="1057"/>
      <c r="E12" s="1057"/>
      <c r="F12" s="105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6"/>
      <c r="B13" s="1057"/>
      <c r="C13" s="1057"/>
      <c r="D13" s="1057"/>
      <c r="E13" s="1057"/>
      <c r="F13" s="105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6"/>
      <c r="B14" s="1057"/>
      <c r="C14" s="1057"/>
      <c r="D14" s="1057"/>
      <c r="E14" s="1057"/>
      <c r="F14" s="1058"/>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6"/>
      <c r="B15" s="1057"/>
      <c r="C15" s="1057"/>
      <c r="D15" s="1057"/>
      <c r="E15" s="1057"/>
      <c r="F15" s="1058"/>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9"/>
    </row>
    <row r="16" spans="1:50" ht="25.5" customHeight="1" x14ac:dyDescent="0.15">
      <c r="A16" s="1056"/>
      <c r="B16" s="1057"/>
      <c r="C16" s="1057"/>
      <c r="D16" s="1057"/>
      <c r="E16" s="1057"/>
      <c r="F16" s="1058"/>
      <c r="G16" s="821"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4"/>
      <c r="AC16" s="821"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6"/>
      <c r="B17" s="1057"/>
      <c r="C17" s="1057"/>
      <c r="D17" s="1057"/>
      <c r="E17" s="1057"/>
      <c r="F17" s="1058"/>
      <c r="G17" s="673"/>
      <c r="H17" s="674"/>
      <c r="I17" s="674"/>
      <c r="J17" s="674"/>
      <c r="K17" s="675"/>
      <c r="L17" s="667"/>
      <c r="M17" s="668"/>
      <c r="N17" s="668"/>
      <c r="O17" s="668"/>
      <c r="P17" s="668"/>
      <c r="Q17" s="668"/>
      <c r="R17" s="668"/>
      <c r="S17" s="668"/>
      <c r="T17" s="668"/>
      <c r="U17" s="668"/>
      <c r="V17" s="668"/>
      <c r="W17" s="668"/>
      <c r="X17" s="669"/>
      <c r="Y17" s="391"/>
      <c r="Z17" s="392"/>
      <c r="AA17" s="392"/>
      <c r="AB17" s="811"/>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56"/>
      <c r="B18" s="1057"/>
      <c r="C18" s="1057"/>
      <c r="D18" s="1057"/>
      <c r="E18" s="1057"/>
      <c r="F18" s="105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6"/>
      <c r="B19" s="1057"/>
      <c r="C19" s="1057"/>
      <c r="D19" s="1057"/>
      <c r="E19" s="1057"/>
      <c r="F19" s="105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6"/>
      <c r="B20" s="1057"/>
      <c r="C20" s="1057"/>
      <c r="D20" s="1057"/>
      <c r="E20" s="1057"/>
      <c r="F20" s="105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6"/>
      <c r="B21" s="1057"/>
      <c r="C21" s="1057"/>
      <c r="D21" s="1057"/>
      <c r="E21" s="1057"/>
      <c r="F21" s="105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6"/>
      <c r="B22" s="1057"/>
      <c r="C22" s="1057"/>
      <c r="D22" s="1057"/>
      <c r="E22" s="1057"/>
      <c r="F22" s="105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6"/>
      <c r="B23" s="1057"/>
      <c r="C23" s="1057"/>
      <c r="D23" s="1057"/>
      <c r="E23" s="1057"/>
      <c r="F23" s="105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6"/>
      <c r="B24" s="1057"/>
      <c r="C24" s="1057"/>
      <c r="D24" s="1057"/>
      <c r="E24" s="1057"/>
      <c r="F24" s="105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6"/>
      <c r="B25" s="1057"/>
      <c r="C25" s="1057"/>
      <c r="D25" s="1057"/>
      <c r="E25" s="1057"/>
      <c r="F25" s="105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6"/>
      <c r="B26" s="1057"/>
      <c r="C26" s="1057"/>
      <c r="D26" s="1057"/>
      <c r="E26" s="1057"/>
      <c r="F26" s="105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6"/>
      <c r="B27" s="1057"/>
      <c r="C27" s="1057"/>
      <c r="D27" s="1057"/>
      <c r="E27" s="1057"/>
      <c r="F27" s="1058"/>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6"/>
      <c r="B28" s="1057"/>
      <c r="C28" s="1057"/>
      <c r="D28" s="1057"/>
      <c r="E28" s="1057"/>
      <c r="F28" s="1058"/>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9"/>
    </row>
    <row r="29" spans="1:50" ht="24.75" customHeight="1" x14ac:dyDescent="0.15">
      <c r="A29" s="1056"/>
      <c r="B29" s="1057"/>
      <c r="C29" s="1057"/>
      <c r="D29" s="1057"/>
      <c r="E29" s="1057"/>
      <c r="F29" s="1058"/>
      <c r="G29" s="821"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4"/>
      <c r="AC29" s="821"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6"/>
      <c r="B30" s="1057"/>
      <c r="C30" s="1057"/>
      <c r="D30" s="1057"/>
      <c r="E30" s="1057"/>
      <c r="F30" s="1058"/>
      <c r="G30" s="673"/>
      <c r="H30" s="674"/>
      <c r="I30" s="674"/>
      <c r="J30" s="674"/>
      <c r="K30" s="675"/>
      <c r="L30" s="667"/>
      <c r="M30" s="668"/>
      <c r="N30" s="668"/>
      <c r="O30" s="668"/>
      <c r="P30" s="668"/>
      <c r="Q30" s="668"/>
      <c r="R30" s="668"/>
      <c r="S30" s="668"/>
      <c r="T30" s="668"/>
      <c r="U30" s="668"/>
      <c r="V30" s="668"/>
      <c r="W30" s="668"/>
      <c r="X30" s="669"/>
      <c r="Y30" s="391"/>
      <c r="Z30" s="392"/>
      <c r="AA30" s="392"/>
      <c r="AB30" s="811"/>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6"/>
      <c r="B31" s="1057"/>
      <c r="C31" s="1057"/>
      <c r="D31" s="1057"/>
      <c r="E31" s="1057"/>
      <c r="F31" s="105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6"/>
      <c r="B32" s="1057"/>
      <c r="C32" s="1057"/>
      <c r="D32" s="1057"/>
      <c r="E32" s="1057"/>
      <c r="F32" s="105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6"/>
      <c r="B33" s="1057"/>
      <c r="C33" s="1057"/>
      <c r="D33" s="1057"/>
      <c r="E33" s="1057"/>
      <c r="F33" s="105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6"/>
      <c r="B34" s="1057"/>
      <c r="C34" s="1057"/>
      <c r="D34" s="1057"/>
      <c r="E34" s="1057"/>
      <c r="F34" s="105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6"/>
      <c r="B35" s="1057"/>
      <c r="C35" s="1057"/>
      <c r="D35" s="1057"/>
      <c r="E35" s="1057"/>
      <c r="F35" s="105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6"/>
      <c r="B36" s="1057"/>
      <c r="C36" s="1057"/>
      <c r="D36" s="1057"/>
      <c r="E36" s="1057"/>
      <c r="F36" s="105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6"/>
      <c r="B37" s="1057"/>
      <c r="C37" s="1057"/>
      <c r="D37" s="1057"/>
      <c r="E37" s="1057"/>
      <c r="F37" s="105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6"/>
      <c r="B38" s="1057"/>
      <c r="C38" s="1057"/>
      <c r="D38" s="1057"/>
      <c r="E38" s="1057"/>
      <c r="F38" s="105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6"/>
      <c r="B39" s="1057"/>
      <c r="C39" s="1057"/>
      <c r="D39" s="1057"/>
      <c r="E39" s="1057"/>
      <c r="F39" s="105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6"/>
      <c r="B40" s="1057"/>
      <c r="C40" s="1057"/>
      <c r="D40" s="1057"/>
      <c r="E40" s="1057"/>
      <c r="F40" s="1058"/>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6"/>
      <c r="B41" s="1057"/>
      <c r="C41" s="1057"/>
      <c r="D41" s="1057"/>
      <c r="E41" s="1057"/>
      <c r="F41" s="1058"/>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9"/>
    </row>
    <row r="42" spans="1:50" ht="24.75" customHeight="1" x14ac:dyDescent="0.15">
      <c r="A42" s="1056"/>
      <c r="B42" s="1057"/>
      <c r="C42" s="1057"/>
      <c r="D42" s="1057"/>
      <c r="E42" s="1057"/>
      <c r="F42" s="1058"/>
      <c r="G42" s="821"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4"/>
      <c r="AC42" s="821"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6"/>
      <c r="B43" s="1057"/>
      <c r="C43" s="1057"/>
      <c r="D43" s="1057"/>
      <c r="E43" s="1057"/>
      <c r="F43" s="1058"/>
      <c r="G43" s="673"/>
      <c r="H43" s="674"/>
      <c r="I43" s="674"/>
      <c r="J43" s="674"/>
      <c r="K43" s="675"/>
      <c r="L43" s="667"/>
      <c r="M43" s="668"/>
      <c r="N43" s="668"/>
      <c r="O43" s="668"/>
      <c r="P43" s="668"/>
      <c r="Q43" s="668"/>
      <c r="R43" s="668"/>
      <c r="S43" s="668"/>
      <c r="T43" s="668"/>
      <c r="U43" s="668"/>
      <c r="V43" s="668"/>
      <c r="W43" s="668"/>
      <c r="X43" s="669"/>
      <c r="Y43" s="391"/>
      <c r="Z43" s="392"/>
      <c r="AA43" s="392"/>
      <c r="AB43" s="811"/>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56"/>
      <c r="B44" s="1057"/>
      <c r="C44" s="1057"/>
      <c r="D44" s="1057"/>
      <c r="E44" s="1057"/>
      <c r="F44" s="105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6"/>
      <c r="B45" s="1057"/>
      <c r="C45" s="1057"/>
      <c r="D45" s="1057"/>
      <c r="E45" s="1057"/>
      <c r="F45" s="105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6"/>
      <c r="B46" s="1057"/>
      <c r="C46" s="1057"/>
      <c r="D46" s="1057"/>
      <c r="E46" s="1057"/>
      <c r="F46" s="105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6"/>
      <c r="B47" s="1057"/>
      <c r="C47" s="1057"/>
      <c r="D47" s="1057"/>
      <c r="E47" s="1057"/>
      <c r="F47" s="105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6"/>
      <c r="B48" s="1057"/>
      <c r="C48" s="1057"/>
      <c r="D48" s="1057"/>
      <c r="E48" s="1057"/>
      <c r="F48" s="105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6"/>
      <c r="B49" s="1057"/>
      <c r="C49" s="1057"/>
      <c r="D49" s="1057"/>
      <c r="E49" s="1057"/>
      <c r="F49" s="105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6"/>
      <c r="B50" s="1057"/>
      <c r="C50" s="1057"/>
      <c r="D50" s="1057"/>
      <c r="E50" s="1057"/>
      <c r="F50" s="105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6"/>
      <c r="B51" s="1057"/>
      <c r="C51" s="1057"/>
      <c r="D51" s="1057"/>
      <c r="E51" s="1057"/>
      <c r="F51" s="105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6"/>
      <c r="B52" s="1057"/>
      <c r="C52" s="1057"/>
      <c r="D52" s="1057"/>
      <c r="E52" s="1057"/>
      <c r="F52" s="105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9"/>
    </row>
    <row r="56" spans="1:50" ht="24.75" customHeight="1" x14ac:dyDescent="0.15">
      <c r="A56" s="1056"/>
      <c r="B56" s="1057"/>
      <c r="C56" s="1057"/>
      <c r="D56" s="1057"/>
      <c r="E56" s="1057"/>
      <c r="F56" s="1058"/>
      <c r="G56" s="821"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4"/>
      <c r="AC56" s="821"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6"/>
      <c r="B57" s="1057"/>
      <c r="C57" s="1057"/>
      <c r="D57" s="1057"/>
      <c r="E57" s="1057"/>
      <c r="F57" s="1058"/>
      <c r="G57" s="673"/>
      <c r="H57" s="674"/>
      <c r="I57" s="674"/>
      <c r="J57" s="674"/>
      <c r="K57" s="675"/>
      <c r="L57" s="667"/>
      <c r="M57" s="668"/>
      <c r="N57" s="668"/>
      <c r="O57" s="668"/>
      <c r="P57" s="668"/>
      <c r="Q57" s="668"/>
      <c r="R57" s="668"/>
      <c r="S57" s="668"/>
      <c r="T57" s="668"/>
      <c r="U57" s="668"/>
      <c r="V57" s="668"/>
      <c r="W57" s="668"/>
      <c r="X57" s="669"/>
      <c r="Y57" s="391"/>
      <c r="Z57" s="392"/>
      <c r="AA57" s="392"/>
      <c r="AB57" s="811"/>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56"/>
      <c r="B58" s="1057"/>
      <c r="C58" s="1057"/>
      <c r="D58" s="1057"/>
      <c r="E58" s="1057"/>
      <c r="F58" s="105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6"/>
      <c r="B59" s="1057"/>
      <c r="C59" s="1057"/>
      <c r="D59" s="1057"/>
      <c r="E59" s="1057"/>
      <c r="F59" s="105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6"/>
      <c r="B60" s="1057"/>
      <c r="C60" s="1057"/>
      <c r="D60" s="1057"/>
      <c r="E60" s="1057"/>
      <c r="F60" s="105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6"/>
      <c r="B61" s="1057"/>
      <c r="C61" s="1057"/>
      <c r="D61" s="1057"/>
      <c r="E61" s="1057"/>
      <c r="F61" s="105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6"/>
      <c r="B62" s="1057"/>
      <c r="C62" s="1057"/>
      <c r="D62" s="1057"/>
      <c r="E62" s="1057"/>
      <c r="F62" s="105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6"/>
      <c r="B63" s="1057"/>
      <c r="C63" s="1057"/>
      <c r="D63" s="1057"/>
      <c r="E63" s="1057"/>
      <c r="F63" s="105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6"/>
      <c r="B64" s="1057"/>
      <c r="C64" s="1057"/>
      <c r="D64" s="1057"/>
      <c r="E64" s="1057"/>
      <c r="F64" s="105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6"/>
      <c r="B65" s="1057"/>
      <c r="C65" s="1057"/>
      <c r="D65" s="1057"/>
      <c r="E65" s="1057"/>
      <c r="F65" s="105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6"/>
      <c r="B66" s="1057"/>
      <c r="C66" s="1057"/>
      <c r="D66" s="1057"/>
      <c r="E66" s="1057"/>
      <c r="F66" s="105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6"/>
      <c r="B67" s="1057"/>
      <c r="C67" s="1057"/>
      <c r="D67" s="1057"/>
      <c r="E67" s="1057"/>
      <c r="F67" s="1058"/>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6"/>
      <c r="B68" s="1057"/>
      <c r="C68" s="1057"/>
      <c r="D68" s="1057"/>
      <c r="E68" s="1057"/>
      <c r="F68" s="1058"/>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9"/>
    </row>
    <row r="69" spans="1:50" ht="25.5" customHeight="1" x14ac:dyDescent="0.15">
      <c r="A69" s="1056"/>
      <c r="B69" s="1057"/>
      <c r="C69" s="1057"/>
      <c r="D69" s="1057"/>
      <c r="E69" s="1057"/>
      <c r="F69" s="1058"/>
      <c r="G69" s="821"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4"/>
      <c r="AC69" s="821"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6"/>
      <c r="B70" s="1057"/>
      <c r="C70" s="1057"/>
      <c r="D70" s="1057"/>
      <c r="E70" s="1057"/>
      <c r="F70" s="1058"/>
      <c r="G70" s="673"/>
      <c r="H70" s="674"/>
      <c r="I70" s="674"/>
      <c r="J70" s="674"/>
      <c r="K70" s="675"/>
      <c r="L70" s="667"/>
      <c r="M70" s="668"/>
      <c r="N70" s="668"/>
      <c r="O70" s="668"/>
      <c r="P70" s="668"/>
      <c r="Q70" s="668"/>
      <c r="R70" s="668"/>
      <c r="S70" s="668"/>
      <c r="T70" s="668"/>
      <c r="U70" s="668"/>
      <c r="V70" s="668"/>
      <c r="W70" s="668"/>
      <c r="X70" s="669"/>
      <c r="Y70" s="391"/>
      <c r="Z70" s="392"/>
      <c r="AA70" s="392"/>
      <c r="AB70" s="811"/>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56"/>
      <c r="B71" s="1057"/>
      <c r="C71" s="1057"/>
      <c r="D71" s="1057"/>
      <c r="E71" s="1057"/>
      <c r="F71" s="105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6"/>
      <c r="B72" s="1057"/>
      <c r="C72" s="1057"/>
      <c r="D72" s="1057"/>
      <c r="E72" s="1057"/>
      <c r="F72" s="105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6"/>
      <c r="B73" s="1057"/>
      <c r="C73" s="1057"/>
      <c r="D73" s="1057"/>
      <c r="E73" s="1057"/>
      <c r="F73" s="105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6"/>
      <c r="B74" s="1057"/>
      <c r="C74" s="1057"/>
      <c r="D74" s="1057"/>
      <c r="E74" s="1057"/>
      <c r="F74" s="105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6"/>
      <c r="B75" s="1057"/>
      <c r="C75" s="1057"/>
      <c r="D75" s="1057"/>
      <c r="E75" s="1057"/>
      <c r="F75" s="105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6"/>
      <c r="B76" s="1057"/>
      <c r="C76" s="1057"/>
      <c r="D76" s="1057"/>
      <c r="E76" s="1057"/>
      <c r="F76" s="105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6"/>
      <c r="B77" s="1057"/>
      <c r="C77" s="1057"/>
      <c r="D77" s="1057"/>
      <c r="E77" s="1057"/>
      <c r="F77" s="105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6"/>
      <c r="B78" s="1057"/>
      <c r="C78" s="1057"/>
      <c r="D78" s="1057"/>
      <c r="E78" s="1057"/>
      <c r="F78" s="105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6"/>
      <c r="B79" s="1057"/>
      <c r="C79" s="1057"/>
      <c r="D79" s="1057"/>
      <c r="E79" s="1057"/>
      <c r="F79" s="105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6"/>
      <c r="B80" s="1057"/>
      <c r="C80" s="1057"/>
      <c r="D80" s="1057"/>
      <c r="E80" s="1057"/>
      <c r="F80" s="1058"/>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6"/>
      <c r="B81" s="1057"/>
      <c r="C81" s="1057"/>
      <c r="D81" s="1057"/>
      <c r="E81" s="1057"/>
      <c r="F81" s="1058"/>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9"/>
    </row>
    <row r="82" spans="1:50" ht="24.75" customHeight="1" x14ac:dyDescent="0.15">
      <c r="A82" s="1056"/>
      <c r="B82" s="1057"/>
      <c r="C82" s="1057"/>
      <c r="D82" s="1057"/>
      <c r="E82" s="1057"/>
      <c r="F82" s="1058"/>
      <c r="G82" s="821"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4"/>
      <c r="AC82" s="821"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6"/>
      <c r="B83" s="1057"/>
      <c r="C83" s="1057"/>
      <c r="D83" s="1057"/>
      <c r="E83" s="1057"/>
      <c r="F83" s="1058"/>
      <c r="G83" s="673"/>
      <c r="H83" s="674"/>
      <c r="I83" s="674"/>
      <c r="J83" s="674"/>
      <c r="K83" s="675"/>
      <c r="L83" s="667"/>
      <c r="M83" s="668"/>
      <c r="N83" s="668"/>
      <c r="O83" s="668"/>
      <c r="P83" s="668"/>
      <c r="Q83" s="668"/>
      <c r="R83" s="668"/>
      <c r="S83" s="668"/>
      <c r="T83" s="668"/>
      <c r="U83" s="668"/>
      <c r="V83" s="668"/>
      <c r="W83" s="668"/>
      <c r="X83" s="669"/>
      <c r="Y83" s="391"/>
      <c r="Z83" s="392"/>
      <c r="AA83" s="392"/>
      <c r="AB83" s="811"/>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56"/>
      <c r="B84" s="1057"/>
      <c r="C84" s="1057"/>
      <c r="D84" s="1057"/>
      <c r="E84" s="1057"/>
      <c r="F84" s="105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6"/>
      <c r="B85" s="1057"/>
      <c r="C85" s="1057"/>
      <c r="D85" s="1057"/>
      <c r="E85" s="1057"/>
      <c r="F85" s="105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6"/>
      <c r="B86" s="1057"/>
      <c r="C86" s="1057"/>
      <c r="D86" s="1057"/>
      <c r="E86" s="1057"/>
      <c r="F86" s="105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6"/>
      <c r="B87" s="1057"/>
      <c r="C87" s="1057"/>
      <c r="D87" s="1057"/>
      <c r="E87" s="1057"/>
      <c r="F87" s="105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6"/>
      <c r="B88" s="1057"/>
      <c r="C88" s="1057"/>
      <c r="D88" s="1057"/>
      <c r="E88" s="1057"/>
      <c r="F88" s="105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6"/>
      <c r="B89" s="1057"/>
      <c r="C89" s="1057"/>
      <c r="D89" s="1057"/>
      <c r="E89" s="1057"/>
      <c r="F89" s="105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6"/>
      <c r="B90" s="1057"/>
      <c r="C90" s="1057"/>
      <c r="D90" s="1057"/>
      <c r="E90" s="1057"/>
      <c r="F90" s="105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6"/>
      <c r="B91" s="1057"/>
      <c r="C91" s="1057"/>
      <c r="D91" s="1057"/>
      <c r="E91" s="1057"/>
      <c r="F91" s="105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6"/>
      <c r="B92" s="1057"/>
      <c r="C92" s="1057"/>
      <c r="D92" s="1057"/>
      <c r="E92" s="1057"/>
      <c r="F92" s="105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6"/>
      <c r="B93" s="1057"/>
      <c r="C93" s="1057"/>
      <c r="D93" s="1057"/>
      <c r="E93" s="1057"/>
      <c r="F93" s="1058"/>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6"/>
      <c r="B94" s="1057"/>
      <c r="C94" s="1057"/>
      <c r="D94" s="1057"/>
      <c r="E94" s="1057"/>
      <c r="F94" s="1058"/>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9"/>
    </row>
    <row r="95" spans="1:50" ht="24.75" customHeight="1" x14ac:dyDescent="0.15">
      <c r="A95" s="1056"/>
      <c r="B95" s="1057"/>
      <c r="C95" s="1057"/>
      <c r="D95" s="1057"/>
      <c r="E95" s="1057"/>
      <c r="F95" s="1058"/>
      <c r="G95" s="821"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4"/>
      <c r="AC95" s="821"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6"/>
      <c r="B96" s="1057"/>
      <c r="C96" s="1057"/>
      <c r="D96" s="1057"/>
      <c r="E96" s="1057"/>
      <c r="F96" s="1058"/>
      <c r="G96" s="673"/>
      <c r="H96" s="674"/>
      <c r="I96" s="674"/>
      <c r="J96" s="674"/>
      <c r="K96" s="675"/>
      <c r="L96" s="667"/>
      <c r="M96" s="668"/>
      <c r="N96" s="668"/>
      <c r="O96" s="668"/>
      <c r="P96" s="668"/>
      <c r="Q96" s="668"/>
      <c r="R96" s="668"/>
      <c r="S96" s="668"/>
      <c r="T96" s="668"/>
      <c r="U96" s="668"/>
      <c r="V96" s="668"/>
      <c r="W96" s="668"/>
      <c r="X96" s="669"/>
      <c r="Y96" s="391"/>
      <c r="Z96" s="392"/>
      <c r="AA96" s="392"/>
      <c r="AB96" s="811"/>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56"/>
      <c r="B97" s="1057"/>
      <c r="C97" s="1057"/>
      <c r="D97" s="1057"/>
      <c r="E97" s="1057"/>
      <c r="F97" s="105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6"/>
      <c r="B98" s="1057"/>
      <c r="C98" s="1057"/>
      <c r="D98" s="1057"/>
      <c r="E98" s="1057"/>
      <c r="F98" s="105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6"/>
      <c r="B99" s="1057"/>
      <c r="C99" s="1057"/>
      <c r="D99" s="1057"/>
      <c r="E99" s="1057"/>
      <c r="F99" s="105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6"/>
      <c r="B100" s="1057"/>
      <c r="C100" s="1057"/>
      <c r="D100" s="1057"/>
      <c r="E100" s="1057"/>
      <c r="F100" s="105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6"/>
      <c r="B101" s="1057"/>
      <c r="C101" s="1057"/>
      <c r="D101" s="1057"/>
      <c r="E101" s="1057"/>
      <c r="F101" s="105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6"/>
      <c r="B102" s="1057"/>
      <c r="C102" s="1057"/>
      <c r="D102" s="1057"/>
      <c r="E102" s="1057"/>
      <c r="F102" s="105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6"/>
      <c r="B103" s="1057"/>
      <c r="C103" s="1057"/>
      <c r="D103" s="1057"/>
      <c r="E103" s="1057"/>
      <c r="F103" s="105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6"/>
      <c r="B104" s="1057"/>
      <c r="C104" s="1057"/>
      <c r="D104" s="1057"/>
      <c r="E104" s="1057"/>
      <c r="F104" s="105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6"/>
      <c r="B105" s="1057"/>
      <c r="C105" s="1057"/>
      <c r="D105" s="1057"/>
      <c r="E105" s="1057"/>
      <c r="F105" s="105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9"/>
    </row>
    <row r="109" spans="1:50" ht="24.75" customHeight="1" x14ac:dyDescent="0.15">
      <c r="A109" s="1056"/>
      <c r="B109" s="1057"/>
      <c r="C109" s="1057"/>
      <c r="D109" s="1057"/>
      <c r="E109" s="1057"/>
      <c r="F109" s="1058"/>
      <c r="G109" s="821"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4"/>
      <c r="AC109" s="821"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6"/>
      <c r="B110" s="1057"/>
      <c r="C110" s="1057"/>
      <c r="D110" s="1057"/>
      <c r="E110" s="1057"/>
      <c r="F110" s="1058"/>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11"/>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56"/>
      <c r="B111" s="1057"/>
      <c r="C111" s="1057"/>
      <c r="D111" s="1057"/>
      <c r="E111" s="1057"/>
      <c r="F111" s="105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6"/>
      <c r="B112" s="1057"/>
      <c r="C112" s="1057"/>
      <c r="D112" s="1057"/>
      <c r="E112" s="1057"/>
      <c r="F112" s="105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6"/>
      <c r="B113" s="1057"/>
      <c r="C113" s="1057"/>
      <c r="D113" s="1057"/>
      <c r="E113" s="1057"/>
      <c r="F113" s="105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6"/>
      <c r="B114" s="1057"/>
      <c r="C114" s="1057"/>
      <c r="D114" s="1057"/>
      <c r="E114" s="1057"/>
      <c r="F114" s="105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6"/>
      <c r="B115" s="1057"/>
      <c r="C115" s="1057"/>
      <c r="D115" s="1057"/>
      <c r="E115" s="1057"/>
      <c r="F115" s="105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6"/>
      <c r="B116" s="1057"/>
      <c r="C116" s="1057"/>
      <c r="D116" s="1057"/>
      <c r="E116" s="1057"/>
      <c r="F116" s="105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6"/>
      <c r="B117" s="1057"/>
      <c r="C117" s="1057"/>
      <c r="D117" s="1057"/>
      <c r="E117" s="1057"/>
      <c r="F117" s="105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6"/>
      <c r="B118" s="1057"/>
      <c r="C118" s="1057"/>
      <c r="D118" s="1057"/>
      <c r="E118" s="1057"/>
      <c r="F118" s="105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6"/>
      <c r="B119" s="1057"/>
      <c r="C119" s="1057"/>
      <c r="D119" s="1057"/>
      <c r="E119" s="1057"/>
      <c r="F119" s="105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6"/>
      <c r="B120" s="1057"/>
      <c r="C120" s="1057"/>
      <c r="D120" s="1057"/>
      <c r="E120" s="1057"/>
      <c r="F120" s="1058"/>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6"/>
      <c r="B121" s="1057"/>
      <c r="C121" s="1057"/>
      <c r="D121" s="1057"/>
      <c r="E121" s="1057"/>
      <c r="F121" s="1058"/>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9"/>
    </row>
    <row r="122" spans="1:50" ht="25.5" customHeight="1" x14ac:dyDescent="0.15">
      <c r="A122" s="1056"/>
      <c r="B122" s="1057"/>
      <c r="C122" s="1057"/>
      <c r="D122" s="1057"/>
      <c r="E122" s="1057"/>
      <c r="F122" s="1058"/>
      <c r="G122" s="821"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4"/>
      <c r="AC122" s="821"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6"/>
      <c r="B123" s="1057"/>
      <c r="C123" s="1057"/>
      <c r="D123" s="1057"/>
      <c r="E123" s="1057"/>
      <c r="F123" s="1058"/>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11"/>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56"/>
      <c r="B124" s="1057"/>
      <c r="C124" s="1057"/>
      <c r="D124" s="1057"/>
      <c r="E124" s="1057"/>
      <c r="F124" s="105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6"/>
      <c r="B125" s="1057"/>
      <c r="C125" s="1057"/>
      <c r="D125" s="1057"/>
      <c r="E125" s="1057"/>
      <c r="F125" s="105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6"/>
      <c r="B126" s="1057"/>
      <c r="C126" s="1057"/>
      <c r="D126" s="1057"/>
      <c r="E126" s="1057"/>
      <c r="F126" s="105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6"/>
      <c r="B127" s="1057"/>
      <c r="C127" s="1057"/>
      <c r="D127" s="1057"/>
      <c r="E127" s="1057"/>
      <c r="F127" s="105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6"/>
      <c r="B128" s="1057"/>
      <c r="C128" s="1057"/>
      <c r="D128" s="1057"/>
      <c r="E128" s="1057"/>
      <c r="F128" s="105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6"/>
      <c r="B129" s="1057"/>
      <c r="C129" s="1057"/>
      <c r="D129" s="1057"/>
      <c r="E129" s="1057"/>
      <c r="F129" s="105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6"/>
      <c r="B130" s="1057"/>
      <c r="C130" s="1057"/>
      <c r="D130" s="1057"/>
      <c r="E130" s="1057"/>
      <c r="F130" s="105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6"/>
      <c r="B131" s="1057"/>
      <c r="C131" s="1057"/>
      <c r="D131" s="1057"/>
      <c r="E131" s="1057"/>
      <c r="F131" s="105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6"/>
      <c r="B132" s="1057"/>
      <c r="C132" s="1057"/>
      <c r="D132" s="1057"/>
      <c r="E132" s="1057"/>
      <c r="F132" s="105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6"/>
      <c r="B133" s="1057"/>
      <c r="C133" s="1057"/>
      <c r="D133" s="1057"/>
      <c r="E133" s="1057"/>
      <c r="F133" s="1058"/>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6"/>
      <c r="B134" s="1057"/>
      <c r="C134" s="1057"/>
      <c r="D134" s="1057"/>
      <c r="E134" s="1057"/>
      <c r="F134" s="1058"/>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9"/>
    </row>
    <row r="135" spans="1:50" ht="24.75" customHeight="1" x14ac:dyDescent="0.15">
      <c r="A135" s="1056"/>
      <c r="B135" s="1057"/>
      <c r="C135" s="1057"/>
      <c r="D135" s="1057"/>
      <c r="E135" s="1057"/>
      <c r="F135" s="1058"/>
      <c r="G135" s="821"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4"/>
      <c r="AC135" s="821"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6"/>
      <c r="B136" s="1057"/>
      <c r="C136" s="1057"/>
      <c r="D136" s="1057"/>
      <c r="E136" s="1057"/>
      <c r="F136" s="1058"/>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11"/>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56"/>
      <c r="B137" s="1057"/>
      <c r="C137" s="1057"/>
      <c r="D137" s="1057"/>
      <c r="E137" s="1057"/>
      <c r="F137" s="105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6"/>
      <c r="B138" s="1057"/>
      <c r="C138" s="1057"/>
      <c r="D138" s="1057"/>
      <c r="E138" s="1057"/>
      <c r="F138" s="105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6"/>
      <c r="B139" s="1057"/>
      <c r="C139" s="1057"/>
      <c r="D139" s="1057"/>
      <c r="E139" s="1057"/>
      <c r="F139" s="105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6"/>
      <c r="B140" s="1057"/>
      <c r="C140" s="1057"/>
      <c r="D140" s="1057"/>
      <c r="E140" s="1057"/>
      <c r="F140" s="105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6"/>
      <c r="B141" s="1057"/>
      <c r="C141" s="1057"/>
      <c r="D141" s="1057"/>
      <c r="E141" s="1057"/>
      <c r="F141" s="105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6"/>
      <c r="B142" s="1057"/>
      <c r="C142" s="1057"/>
      <c r="D142" s="1057"/>
      <c r="E142" s="1057"/>
      <c r="F142" s="105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6"/>
      <c r="B143" s="1057"/>
      <c r="C143" s="1057"/>
      <c r="D143" s="1057"/>
      <c r="E143" s="1057"/>
      <c r="F143" s="105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6"/>
      <c r="B144" s="1057"/>
      <c r="C144" s="1057"/>
      <c r="D144" s="1057"/>
      <c r="E144" s="1057"/>
      <c r="F144" s="105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6"/>
      <c r="B145" s="1057"/>
      <c r="C145" s="1057"/>
      <c r="D145" s="1057"/>
      <c r="E145" s="1057"/>
      <c r="F145" s="105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6"/>
      <c r="B146" s="1057"/>
      <c r="C146" s="1057"/>
      <c r="D146" s="1057"/>
      <c r="E146" s="1057"/>
      <c r="F146" s="1058"/>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6"/>
      <c r="B147" s="1057"/>
      <c r="C147" s="1057"/>
      <c r="D147" s="1057"/>
      <c r="E147" s="1057"/>
      <c r="F147" s="1058"/>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9"/>
    </row>
    <row r="148" spans="1:50" ht="24.75" customHeight="1" x14ac:dyDescent="0.15">
      <c r="A148" s="1056"/>
      <c r="B148" s="1057"/>
      <c r="C148" s="1057"/>
      <c r="D148" s="1057"/>
      <c r="E148" s="1057"/>
      <c r="F148" s="1058"/>
      <c r="G148" s="821"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4"/>
      <c r="AC148" s="821"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6"/>
      <c r="B149" s="1057"/>
      <c r="C149" s="1057"/>
      <c r="D149" s="1057"/>
      <c r="E149" s="1057"/>
      <c r="F149" s="1058"/>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11"/>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56"/>
      <c r="B150" s="1057"/>
      <c r="C150" s="1057"/>
      <c r="D150" s="1057"/>
      <c r="E150" s="1057"/>
      <c r="F150" s="105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6"/>
      <c r="B151" s="1057"/>
      <c r="C151" s="1057"/>
      <c r="D151" s="1057"/>
      <c r="E151" s="1057"/>
      <c r="F151" s="105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6"/>
      <c r="B152" s="1057"/>
      <c r="C152" s="1057"/>
      <c r="D152" s="1057"/>
      <c r="E152" s="1057"/>
      <c r="F152" s="105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6"/>
      <c r="B153" s="1057"/>
      <c r="C153" s="1057"/>
      <c r="D153" s="1057"/>
      <c r="E153" s="1057"/>
      <c r="F153" s="105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6"/>
      <c r="B154" s="1057"/>
      <c r="C154" s="1057"/>
      <c r="D154" s="1057"/>
      <c r="E154" s="1057"/>
      <c r="F154" s="105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6"/>
      <c r="B155" s="1057"/>
      <c r="C155" s="1057"/>
      <c r="D155" s="1057"/>
      <c r="E155" s="1057"/>
      <c r="F155" s="105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6"/>
      <c r="B156" s="1057"/>
      <c r="C156" s="1057"/>
      <c r="D156" s="1057"/>
      <c r="E156" s="1057"/>
      <c r="F156" s="105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6"/>
      <c r="B157" s="1057"/>
      <c r="C157" s="1057"/>
      <c r="D157" s="1057"/>
      <c r="E157" s="1057"/>
      <c r="F157" s="105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6"/>
      <c r="B158" s="1057"/>
      <c r="C158" s="1057"/>
      <c r="D158" s="1057"/>
      <c r="E158" s="1057"/>
      <c r="F158" s="105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9"/>
    </row>
    <row r="162" spans="1:50" ht="24.75" customHeight="1" x14ac:dyDescent="0.15">
      <c r="A162" s="1056"/>
      <c r="B162" s="1057"/>
      <c r="C162" s="1057"/>
      <c r="D162" s="1057"/>
      <c r="E162" s="1057"/>
      <c r="F162" s="1058"/>
      <c r="G162" s="821"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4"/>
      <c r="AC162" s="821"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6"/>
      <c r="B163" s="1057"/>
      <c r="C163" s="1057"/>
      <c r="D163" s="1057"/>
      <c r="E163" s="1057"/>
      <c r="F163" s="1058"/>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11"/>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56"/>
      <c r="B164" s="1057"/>
      <c r="C164" s="1057"/>
      <c r="D164" s="1057"/>
      <c r="E164" s="1057"/>
      <c r="F164" s="105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6"/>
      <c r="B165" s="1057"/>
      <c r="C165" s="1057"/>
      <c r="D165" s="1057"/>
      <c r="E165" s="1057"/>
      <c r="F165" s="105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6"/>
      <c r="B166" s="1057"/>
      <c r="C166" s="1057"/>
      <c r="D166" s="1057"/>
      <c r="E166" s="1057"/>
      <c r="F166" s="105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6"/>
      <c r="B167" s="1057"/>
      <c r="C167" s="1057"/>
      <c r="D167" s="1057"/>
      <c r="E167" s="1057"/>
      <c r="F167" s="105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6"/>
      <c r="B168" s="1057"/>
      <c r="C168" s="1057"/>
      <c r="D168" s="1057"/>
      <c r="E168" s="1057"/>
      <c r="F168" s="105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6"/>
      <c r="B169" s="1057"/>
      <c r="C169" s="1057"/>
      <c r="D169" s="1057"/>
      <c r="E169" s="1057"/>
      <c r="F169" s="105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6"/>
      <c r="B170" s="1057"/>
      <c r="C170" s="1057"/>
      <c r="D170" s="1057"/>
      <c r="E170" s="1057"/>
      <c r="F170" s="105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6"/>
      <c r="B171" s="1057"/>
      <c r="C171" s="1057"/>
      <c r="D171" s="1057"/>
      <c r="E171" s="1057"/>
      <c r="F171" s="105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6"/>
      <c r="B172" s="1057"/>
      <c r="C172" s="1057"/>
      <c r="D172" s="1057"/>
      <c r="E172" s="1057"/>
      <c r="F172" s="105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6"/>
      <c r="B173" s="1057"/>
      <c r="C173" s="1057"/>
      <c r="D173" s="1057"/>
      <c r="E173" s="1057"/>
      <c r="F173" s="1058"/>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6"/>
      <c r="B174" s="1057"/>
      <c r="C174" s="1057"/>
      <c r="D174" s="1057"/>
      <c r="E174" s="1057"/>
      <c r="F174" s="1058"/>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9"/>
    </row>
    <row r="175" spans="1:50" ht="25.5" customHeight="1" x14ac:dyDescent="0.15">
      <c r="A175" s="1056"/>
      <c r="B175" s="1057"/>
      <c r="C175" s="1057"/>
      <c r="D175" s="1057"/>
      <c r="E175" s="1057"/>
      <c r="F175" s="1058"/>
      <c r="G175" s="821"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4"/>
      <c r="AC175" s="821"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6"/>
      <c r="B176" s="1057"/>
      <c r="C176" s="1057"/>
      <c r="D176" s="1057"/>
      <c r="E176" s="1057"/>
      <c r="F176" s="1058"/>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11"/>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56"/>
      <c r="B177" s="1057"/>
      <c r="C177" s="1057"/>
      <c r="D177" s="1057"/>
      <c r="E177" s="1057"/>
      <c r="F177" s="105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6"/>
      <c r="B178" s="1057"/>
      <c r="C178" s="1057"/>
      <c r="D178" s="1057"/>
      <c r="E178" s="1057"/>
      <c r="F178" s="105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6"/>
      <c r="B179" s="1057"/>
      <c r="C179" s="1057"/>
      <c r="D179" s="1057"/>
      <c r="E179" s="1057"/>
      <c r="F179" s="105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6"/>
      <c r="B180" s="1057"/>
      <c r="C180" s="1057"/>
      <c r="D180" s="1057"/>
      <c r="E180" s="1057"/>
      <c r="F180" s="105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6"/>
      <c r="B181" s="1057"/>
      <c r="C181" s="1057"/>
      <c r="D181" s="1057"/>
      <c r="E181" s="1057"/>
      <c r="F181" s="105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6"/>
      <c r="B182" s="1057"/>
      <c r="C182" s="1057"/>
      <c r="D182" s="1057"/>
      <c r="E182" s="1057"/>
      <c r="F182" s="105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6"/>
      <c r="B183" s="1057"/>
      <c r="C183" s="1057"/>
      <c r="D183" s="1057"/>
      <c r="E183" s="1057"/>
      <c r="F183" s="105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6"/>
      <c r="B184" s="1057"/>
      <c r="C184" s="1057"/>
      <c r="D184" s="1057"/>
      <c r="E184" s="1057"/>
      <c r="F184" s="105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6"/>
      <c r="B185" s="1057"/>
      <c r="C185" s="1057"/>
      <c r="D185" s="1057"/>
      <c r="E185" s="1057"/>
      <c r="F185" s="105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6"/>
      <c r="B186" s="1057"/>
      <c r="C186" s="1057"/>
      <c r="D186" s="1057"/>
      <c r="E186" s="1057"/>
      <c r="F186" s="1058"/>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6"/>
      <c r="B187" s="1057"/>
      <c r="C187" s="1057"/>
      <c r="D187" s="1057"/>
      <c r="E187" s="1057"/>
      <c r="F187" s="1058"/>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9"/>
    </row>
    <row r="188" spans="1:50" ht="24.75" customHeight="1" x14ac:dyDescent="0.15">
      <c r="A188" s="1056"/>
      <c r="B188" s="1057"/>
      <c r="C188" s="1057"/>
      <c r="D188" s="1057"/>
      <c r="E188" s="1057"/>
      <c r="F188" s="1058"/>
      <c r="G188" s="821"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4"/>
      <c r="AC188" s="821"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6"/>
      <c r="B189" s="1057"/>
      <c r="C189" s="1057"/>
      <c r="D189" s="1057"/>
      <c r="E189" s="1057"/>
      <c r="F189" s="1058"/>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11"/>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56"/>
      <c r="B190" s="1057"/>
      <c r="C190" s="1057"/>
      <c r="D190" s="1057"/>
      <c r="E190" s="1057"/>
      <c r="F190" s="105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6"/>
      <c r="B191" s="1057"/>
      <c r="C191" s="1057"/>
      <c r="D191" s="1057"/>
      <c r="E191" s="1057"/>
      <c r="F191" s="105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6"/>
      <c r="B192" s="1057"/>
      <c r="C192" s="1057"/>
      <c r="D192" s="1057"/>
      <c r="E192" s="1057"/>
      <c r="F192" s="105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6"/>
      <c r="B193" s="1057"/>
      <c r="C193" s="1057"/>
      <c r="D193" s="1057"/>
      <c r="E193" s="1057"/>
      <c r="F193" s="105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6"/>
      <c r="B194" s="1057"/>
      <c r="C194" s="1057"/>
      <c r="D194" s="1057"/>
      <c r="E194" s="1057"/>
      <c r="F194" s="105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6"/>
      <c r="B195" s="1057"/>
      <c r="C195" s="1057"/>
      <c r="D195" s="1057"/>
      <c r="E195" s="1057"/>
      <c r="F195" s="105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6"/>
      <c r="B196" s="1057"/>
      <c r="C196" s="1057"/>
      <c r="D196" s="1057"/>
      <c r="E196" s="1057"/>
      <c r="F196" s="105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6"/>
      <c r="B197" s="1057"/>
      <c r="C197" s="1057"/>
      <c r="D197" s="1057"/>
      <c r="E197" s="1057"/>
      <c r="F197" s="105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6"/>
      <c r="B198" s="1057"/>
      <c r="C198" s="1057"/>
      <c r="D198" s="1057"/>
      <c r="E198" s="1057"/>
      <c r="F198" s="105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6"/>
      <c r="B199" s="1057"/>
      <c r="C199" s="1057"/>
      <c r="D199" s="1057"/>
      <c r="E199" s="1057"/>
      <c r="F199" s="1058"/>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6"/>
      <c r="B200" s="1057"/>
      <c r="C200" s="1057"/>
      <c r="D200" s="1057"/>
      <c r="E200" s="1057"/>
      <c r="F200" s="1058"/>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9"/>
    </row>
    <row r="201" spans="1:50" ht="24.75" customHeight="1" x14ac:dyDescent="0.15">
      <c r="A201" s="1056"/>
      <c r="B201" s="1057"/>
      <c r="C201" s="1057"/>
      <c r="D201" s="1057"/>
      <c r="E201" s="1057"/>
      <c r="F201" s="1058"/>
      <c r="G201" s="821"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4"/>
      <c r="AC201" s="821"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6"/>
      <c r="B202" s="1057"/>
      <c r="C202" s="1057"/>
      <c r="D202" s="1057"/>
      <c r="E202" s="1057"/>
      <c r="F202" s="1058"/>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11"/>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56"/>
      <c r="B203" s="1057"/>
      <c r="C203" s="1057"/>
      <c r="D203" s="1057"/>
      <c r="E203" s="1057"/>
      <c r="F203" s="105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6"/>
      <c r="B204" s="1057"/>
      <c r="C204" s="1057"/>
      <c r="D204" s="1057"/>
      <c r="E204" s="1057"/>
      <c r="F204" s="105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6"/>
      <c r="B205" s="1057"/>
      <c r="C205" s="1057"/>
      <c r="D205" s="1057"/>
      <c r="E205" s="1057"/>
      <c r="F205" s="105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6"/>
      <c r="B206" s="1057"/>
      <c r="C206" s="1057"/>
      <c r="D206" s="1057"/>
      <c r="E206" s="1057"/>
      <c r="F206" s="105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6"/>
      <c r="B207" s="1057"/>
      <c r="C207" s="1057"/>
      <c r="D207" s="1057"/>
      <c r="E207" s="1057"/>
      <c r="F207" s="105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6"/>
      <c r="B208" s="1057"/>
      <c r="C208" s="1057"/>
      <c r="D208" s="1057"/>
      <c r="E208" s="1057"/>
      <c r="F208" s="105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6"/>
      <c r="B209" s="1057"/>
      <c r="C209" s="1057"/>
      <c r="D209" s="1057"/>
      <c r="E209" s="1057"/>
      <c r="F209" s="105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6"/>
      <c r="B210" s="1057"/>
      <c r="C210" s="1057"/>
      <c r="D210" s="1057"/>
      <c r="E210" s="1057"/>
      <c r="F210" s="105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6"/>
      <c r="B211" s="1057"/>
      <c r="C211" s="1057"/>
      <c r="D211" s="1057"/>
      <c r="E211" s="1057"/>
      <c r="F211" s="105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9"/>
    </row>
    <row r="215" spans="1:50" ht="24.75" customHeight="1" x14ac:dyDescent="0.15">
      <c r="A215" s="1056"/>
      <c r="B215" s="1057"/>
      <c r="C215" s="1057"/>
      <c r="D215" s="1057"/>
      <c r="E215" s="1057"/>
      <c r="F215" s="1058"/>
      <c r="G215" s="821"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4"/>
      <c r="AC215" s="821"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6"/>
      <c r="B216" s="1057"/>
      <c r="C216" s="1057"/>
      <c r="D216" s="1057"/>
      <c r="E216" s="1057"/>
      <c r="F216" s="1058"/>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11"/>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56"/>
      <c r="B217" s="1057"/>
      <c r="C217" s="1057"/>
      <c r="D217" s="1057"/>
      <c r="E217" s="1057"/>
      <c r="F217" s="105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6"/>
      <c r="B218" s="1057"/>
      <c r="C218" s="1057"/>
      <c r="D218" s="1057"/>
      <c r="E218" s="1057"/>
      <c r="F218" s="105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6"/>
      <c r="B219" s="1057"/>
      <c r="C219" s="1057"/>
      <c r="D219" s="1057"/>
      <c r="E219" s="1057"/>
      <c r="F219" s="105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6"/>
      <c r="B220" s="1057"/>
      <c r="C220" s="1057"/>
      <c r="D220" s="1057"/>
      <c r="E220" s="1057"/>
      <c r="F220" s="105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6"/>
      <c r="B221" s="1057"/>
      <c r="C221" s="1057"/>
      <c r="D221" s="1057"/>
      <c r="E221" s="1057"/>
      <c r="F221" s="105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6"/>
      <c r="B222" s="1057"/>
      <c r="C222" s="1057"/>
      <c r="D222" s="1057"/>
      <c r="E222" s="1057"/>
      <c r="F222" s="105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6"/>
      <c r="B223" s="1057"/>
      <c r="C223" s="1057"/>
      <c r="D223" s="1057"/>
      <c r="E223" s="1057"/>
      <c r="F223" s="105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6"/>
      <c r="B224" s="1057"/>
      <c r="C224" s="1057"/>
      <c r="D224" s="1057"/>
      <c r="E224" s="1057"/>
      <c r="F224" s="105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6"/>
      <c r="B225" s="1057"/>
      <c r="C225" s="1057"/>
      <c r="D225" s="1057"/>
      <c r="E225" s="1057"/>
      <c r="F225" s="105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6"/>
      <c r="B226" s="1057"/>
      <c r="C226" s="1057"/>
      <c r="D226" s="1057"/>
      <c r="E226" s="1057"/>
      <c r="F226" s="1058"/>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6"/>
      <c r="B227" s="1057"/>
      <c r="C227" s="1057"/>
      <c r="D227" s="1057"/>
      <c r="E227" s="1057"/>
      <c r="F227" s="1058"/>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9"/>
    </row>
    <row r="228" spans="1:50" ht="25.5" customHeight="1" x14ac:dyDescent="0.15">
      <c r="A228" s="1056"/>
      <c r="B228" s="1057"/>
      <c r="C228" s="1057"/>
      <c r="D228" s="1057"/>
      <c r="E228" s="1057"/>
      <c r="F228" s="1058"/>
      <c r="G228" s="821"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4"/>
      <c r="AC228" s="821"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6"/>
      <c r="B229" s="1057"/>
      <c r="C229" s="1057"/>
      <c r="D229" s="1057"/>
      <c r="E229" s="1057"/>
      <c r="F229" s="1058"/>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11"/>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56"/>
      <c r="B230" s="1057"/>
      <c r="C230" s="1057"/>
      <c r="D230" s="1057"/>
      <c r="E230" s="1057"/>
      <c r="F230" s="105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6"/>
      <c r="B231" s="1057"/>
      <c r="C231" s="1057"/>
      <c r="D231" s="1057"/>
      <c r="E231" s="1057"/>
      <c r="F231" s="105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6"/>
      <c r="B232" s="1057"/>
      <c r="C232" s="1057"/>
      <c r="D232" s="1057"/>
      <c r="E232" s="1057"/>
      <c r="F232" s="105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6"/>
      <c r="B233" s="1057"/>
      <c r="C233" s="1057"/>
      <c r="D233" s="1057"/>
      <c r="E233" s="1057"/>
      <c r="F233" s="105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6"/>
      <c r="B234" s="1057"/>
      <c r="C234" s="1057"/>
      <c r="D234" s="1057"/>
      <c r="E234" s="1057"/>
      <c r="F234" s="105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6"/>
      <c r="B235" s="1057"/>
      <c r="C235" s="1057"/>
      <c r="D235" s="1057"/>
      <c r="E235" s="1057"/>
      <c r="F235" s="105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6"/>
      <c r="B236" s="1057"/>
      <c r="C236" s="1057"/>
      <c r="D236" s="1057"/>
      <c r="E236" s="1057"/>
      <c r="F236" s="105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6"/>
      <c r="B237" s="1057"/>
      <c r="C237" s="1057"/>
      <c r="D237" s="1057"/>
      <c r="E237" s="1057"/>
      <c r="F237" s="105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6"/>
      <c r="B238" s="1057"/>
      <c r="C238" s="1057"/>
      <c r="D238" s="1057"/>
      <c r="E238" s="1057"/>
      <c r="F238" s="105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6"/>
      <c r="B239" s="1057"/>
      <c r="C239" s="1057"/>
      <c r="D239" s="1057"/>
      <c r="E239" s="1057"/>
      <c r="F239" s="1058"/>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6"/>
      <c r="B240" s="1057"/>
      <c r="C240" s="1057"/>
      <c r="D240" s="1057"/>
      <c r="E240" s="1057"/>
      <c r="F240" s="1058"/>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9"/>
    </row>
    <row r="241" spans="1:50" ht="24.75" customHeight="1" x14ac:dyDescent="0.15">
      <c r="A241" s="1056"/>
      <c r="B241" s="1057"/>
      <c r="C241" s="1057"/>
      <c r="D241" s="1057"/>
      <c r="E241" s="1057"/>
      <c r="F241" s="1058"/>
      <c r="G241" s="821"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4"/>
      <c r="AC241" s="821"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6"/>
      <c r="B242" s="1057"/>
      <c r="C242" s="1057"/>
      <c r="D242" s="1057"/>
      <c r="E242" s="1057"/>
      <c r="F242" s="1058"/>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11"/>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56"/>
      <c r="B243" s="1057"/>
      <c r="C243" s="1057"/>
      <c r="D243" s="1057"/>
      <c r="E243" s="1057"/>
      <c r="F243" s="105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6"/>
      <c r="B244" s="1057"/>
      <c r="C244" s="1057"/>
      <c r="D244" s="1057"/>
      <c r="E244" s="1057"/>
      <c r="F244" s="105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6"/>
      <c r="B245" s="1057"/>
      <c r="C245" s="1057"/>
      <c r="D245" s="1057"/>
      <c r="E245" s="1057"/>
      <c r="F245" s="105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6"/>
      <c r="B246" s="1057"/>
      <c r="C246" s="1057"/>
      <c r="D246" s="1057"/>
      <c r="E246" s="1057"/>
      <c r="F246" s="105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6"/>
      <c r="B247" s="1057"/>
      <c r="C247" s="1057"/>
      <c r="D247" s="1057"/>
      <c r="E247" s="1057"/>
      <c r="F247" s="105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6"/>
      <c r="B248" s="1057"/>
      <c r="C248" s="1057"/>
      <c r="D248" s="1057"/>
      <c r="E248" s="1057"/>
      <c r="F248" s="105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6"/>
      <c r="B249" s="1057"/>
      <c r="C249" s="1057"/>
      <c r="D249" s="1057"/>
      <c r="E249" s="1057"/>
      <c r="F249" s="105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6"/>
      <c r="B250" s="1057"/>
      <c r="C250" s="1057"/>
      <c r="D250" s="1057"/>
      <c r="E250" s="1057"/>
      <c r="F250" s="105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6"/>
      <c r="B251" s="1057"/>
      <c r="C251" s="1057"/>
      <c r="D251" s="1057"/>
      <c r="E251" s="1057"/>
      <c r="F251" s="105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6"/>
      <c r="B252" s="1057"/>
      <c r="C252" s="1057"/>
      <c r="D252" s="1057"/>
      <c r="E252" s="1057"/>
      <c r="F252" s="1058"/>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6"/>
      <c r="B253" s="1057"/>
      <c r="C253" s="1057"/>
      <c r="D253" s="1057"/>
      <c r="E253" s="1057"/>
      <c r="F253" s="1058"/>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9"/>
    </row>
    <row r="254" spans="1:50" ht="24.75" customHeight="1" x14ac:dyDescent="0.15">
      <c r="A254" s="1056"/>
      <c r="B254" s="1057"/>
      <c r="C254" s="1057"/>
      <c r="D254" s="1057"/>
      <c r="E254" s="1057"/>
      <c r="F254" s="1058"/>
      <c r="G254" s="821"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4"/>
      <c r="AC254" s="821"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6"/>
      <c r="B255" s="1057"/>
      <c r="C255" s="1057"/>
      <c r="D255" s="1057"/>
      <c r="E255" s="1057"/>
      <c r="F255" s="1058"/>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11"/>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56"/>
      <c r="B256" s="1057"/>
      <c r="C256" s="1057"/>
      <c r="D256" s="1057"/>
      <c r="E256" s="1057"/>
      <c r="F256" s="105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6"/>
      <c r="B257" s="1057"/>
      <c r="C257" s="1057"/>
      <c r="D257" s="1057"/>
      <c r="E257" s="1057"/>
      <c r="F257" s="105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6"/>
      <c r="B258" s="1057"/>
      <c r="C258" s="1057"/>
      <c r="D258" s="1057"/>
      <c r="E258" s="1057"/>
      <c r="F258" s="105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6"/>
      <c r="B259" s="1057"/>
      <c r="C259" s="1057"/>
      <c r="D259" s="1057"/>
      <c r="E259" s="1057"/>
      <c r="F259" s="105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6"/>
      <c r="B260" s="1057"/>
      <c r="C260" s="1057"/>
      <c r="D260" s="1057"/>
      <c r="E260" s="1057"/>
      <c r="F260" s="105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6"/>
      <c r="B261" s="1057"/>
      <c r="C261" s="1057"/>
      <c r="D261" s="1057"/>
      <c r="E261" s="1057"/>
      <c r="F261" s="105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6"/>
      <c r="B262" s="1057"/>
      <c r="C262" s="1057"/>
      <c r="D262" s="1057"/>
      <c r="E262" s="1057"/>
      <c r="F262" s="105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6"/>
      <c r="B263" s="1057"/>
      <c r="C263" s="1057"/>
      <c r="D263" s="1057"/>
      <c r="E263" s="1057"/>
      <c r="F263" s="105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6"/>
      <c r="B264" s="1057"/>
      <c r="C264" s="1057"/>
      <c r="D264" s="1057"/>
      <c r="E264" s="1057"/>
      <c r="F264" s="105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ED1996D3-D804-491B-B224-E12454B55DC9}"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customSheetViews>
    <customSheetView guid="{ED1996D3-D804-491B-B224-E12454B55DC9}" scale="56" showPageBreaks="1" view="pageBreakPreview">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2019-09-04T05:28:23Z</cp:lastPrinted>
  <dcterms:created xsi:type="dcterms:W3CDTF">2012-03-13T00:50:25Z</dcterms:created>
  <dcterms:modified xsi:type="dcterms:W3CDTF">2020-11-26T08:29:52Z</dcterms:modified>
</cp:coreProperties>
</file>