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<sst xmlns="http://schemas.openxmlformats.org/spreadsheetml/2006/main" count="2928" uniqueCount="710">
  <si>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</si>
  <si>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</si>
  <si>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</si>
  <si>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</si>
  <si>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</si>
  <si>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</si>
  <si>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</si>
  <si>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</si>
  <si>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</si>
  <si>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</si>
  <si>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</si>
  <si>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</si>
  <si>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</si>
  <si>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</si>
  <si>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</si>
  <si>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</si>
  <si>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</si>
  <si>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</si>
  <si>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</si>
  <si>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</si>
  <si>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</si>
  <si>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</si>
  <si>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</si>
  <si>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</si>
  <si>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</si>
  <si>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</si>
  <si>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</si>
  <si>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</si>
  <si>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</si>
  <si>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</si>
  <si>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</si>
  <si>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</si>
  <si>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</si>
  <si>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</si>
  <si>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</si>
  <si>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</si>
  <si>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</si>
  <si>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</si>
  <si>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</si>
  <si>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</si>
  <si>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</si>
  <si>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</si>
  <si>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</si>
  <si>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</si>
  <si>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</si>
  <si>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</si>
  <si>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</si>
  <si>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</si>
  <si>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</si>
  <si>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</si>
  <si>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</si>
  <si>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</si>
  <si>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</si>
  <si>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</si>
  <si>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</si>
  <si>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</si>
  <si>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</si>
  <si>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</si>
  <si>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</si>
  <si>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</si>
  <si>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</si>
  <si>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</si>
  <si>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</si>
  <si>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</si>
  <si>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</si>
  <si>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</si>
  <si>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</si>
  <si>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</si>
  <si>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</si>
  <si>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</si>
  <si>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</si>
  <si>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</si>
  <si>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</si>
  <si>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</si>
  <si>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</si>
  <si>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</si>
  <si>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</si>
  <si>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</si>
  <si>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</si>
  <si>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</si>
  <si>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</si>
  <si>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</si>
  <si>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</si>
  <si>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</si>
  <si>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</si>
  <si>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</si>
  <si>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</si>
  <si>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</si>
  <si>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</si>
  <si>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</si>
  <si>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</si>
  <si>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</si>
  <si>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</si>
  <si>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</si>
  <si>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</si>
  <si>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</si>
  <si>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</si>
  <si>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</si>
  <si>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</si>
  <si>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</si>
  <si>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</si>
  <si>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</si>
  <si>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</si>
  <si>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</si>
  <si>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</si>
  <si>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</si>
  <si>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</si>
  <si>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</si>
  <si>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</si>
  <si>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</si>
  <si>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</si>
  <si>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</si>
  <si>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</si>
  <si>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</si>
  <si>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</si>
  <si>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</si>
  <si>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</si>
  <si>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</si>
  <si>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</si>
  <si>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</si>
  <si>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</si>
  <si>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</si>
  <si>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</si>
  <si>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</si>
  <si>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</si>
  <si>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</si>
  <si>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</si>
  <si>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</si>
  <si>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</si>
  <si>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</si>
  <si>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</si>
  <si>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</si>
  <si>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</si>
  <si>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</si>
  <si>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</si>
  <si>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</si>
  <si>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</si>
  <si>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</si>
  <si>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</si>
  <si>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</si>
  <si>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</si>
  <si>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</si>
  <si>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</si>
  <si>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</si>
  <si>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</si>
  <si>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</si>
  <si>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</si>
  <si>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</si>
  <si>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</si>
  <si>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</si>
  <si>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</si>
  <si>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</si>
  <si>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</si>
  <si>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</si>
  <si>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</si>
  <si>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</si>
  <si>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</si>
  <si>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</si>
  <si>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</si>
  <si>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</si>
  <si>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</si>
  <si>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</si>
  <si>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</si>
  <si>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</si>
  <si>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</si>
  <si>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</si>
  <si>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</si>
  <si>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</si>
  <si>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</si>
  <si>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</si>
  <si>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</si>
  <si>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</si>
  <si>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</si>
  <si>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</si>
  <si>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</si>
  <si>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</si>
  <si>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</si>
  <si>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</si>
  <si>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</si>
  <si>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</si>
  <si>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</si>
  <si>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</si>
  <si>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</si>
  <si>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</si>
  <si>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</si>
  <si>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</si>
  <si>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</si>
  <si>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</si>
  <si>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</si>
  <si>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</si>
  <si>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</si>
  <si>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</si>
  <si>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</si>
  <si>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</si>
  <si>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</si>
  <si>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</si>
  <si>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</si>
  <si>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</si>
  <si>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</si>
  <si>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</si>
  <si>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</si>
  <si>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</si>
  <si>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</si>
  <si>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</si>
  <si>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</si>
  <si>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</si>
  <si>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</si>
  <si>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</si>
  <si>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</si>
  <si>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</si>
  <si>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</si>
  <si>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</si>
  <si>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</si>
  <si>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</si>
  <si>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</si>
  <si>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</si>
  <si>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</si>
  <si>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</si>
  <si>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</si>
  <si>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</si>
  <si>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</si>
  <si>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</si>
  <si>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</si>
  <si>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</si>
  <si>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</si>
  <si>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</si>
  <si>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</si>
  <si>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</si>
  <si>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</si>
  <si>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</si>
  <si>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</si>
  <si>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</si>
  <si>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</si>
  <si>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</si>
  <si>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</si>
  <si>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</si>
  <si>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</si>
  <si>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</si>
  <si>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</si>
  <si>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</si>
  <si>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</si>
  <si>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</si>
  <si>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</si>
  <si>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</si>
  <si>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</si>
  <si>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</si>
  <si>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</si>
  <si>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</si>
  <si>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</si>
  <si>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</si>
  <si>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</si>
  <si>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</si>
  <si>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</si>
  <si>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</si>
  <si>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</si>
  <si>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</si>
  <si>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</si>
  <si>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</si>
  <si>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</si>
  <si>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</si>
  <si>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</si>
  <si>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</si>
  <si>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</si>
  <si>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</si>
  <si>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</si>
  <si>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</si>
  <si>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</si>
  <si>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</si>
  <si>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</si>
  <si>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</si>
  <si>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</si>
  <si>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</si>
  <si>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</si>
  <si>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</si>
  <si>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</si>
  <si>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</si>
  <si>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</si>
  <si>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</si>
  <si>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</si>
  <si>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</si>
  <si>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</si>
  <si>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</si>
  <si>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</si>
  <si>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</si>
  <si>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</si>
  <si>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</si>
  <si>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</si>
  <si>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</si>
  <si>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</si>
  <si>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</si>
  <si>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</si>
  <si>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</si>
  <si>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</si>
  <si>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</si>
  <si>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</si>
  <si>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</si>
  <si>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</si>
  <si>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</si>
  <si>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</si>
  <si>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</si>
  <si>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</si>
  <si>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</si>
  <si>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</si>
  <si>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</si>
  <si>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</si>
  <si>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</si>
  <si>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</si>
  <si>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</si>
  <si>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</si>
  <si>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</si>
  <si>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</si>
  <si>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</si>
  <si>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</si>
  <si>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</si>
  <si>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</si>
  <si>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</si>
  <si>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</si>
  <si>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</si>
  <si>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</si>
  <si>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</si>
  <si>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</si>
  <si>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</si>
  <si>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</si>
  <si>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</si>
  <si>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</si>
  <si>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</si>
  <si>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</si>
  <si>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</si>
  <si>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</si>
  <si>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</si>
  <si>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</si>
  <si>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</si>
  <si>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</si>
  <si>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</si>
  <si>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</si>
  <si>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</si>
  <si>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</si>
  <si>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</si>
  <si>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</si>
  <si>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</si>
  <si>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</si>
  <si>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</si>
  <si>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</si>
  <si>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</si>
  <si>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</si>
  <si>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</si>
  <si>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</si>
  <si>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</si>
  <si>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</si>
  <si>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</si>
  <si>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</si>
  <si>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</si>
  <si>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</si>
  <si>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</si>
  <si>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</si>
  <si>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</si>
  <si>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</si>
  <si>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</si>
  <si>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</si>
  <si>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</si>
  <si>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</si>
  <si>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</si>
  <si>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</si>
  <si>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</si>
  <si>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</si>
  <si>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</si>
  <si>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</si>
  <si>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</si>
  <si>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</si>
  <si>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</si>
  <si>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</si>
  <si>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</si>
  <si>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</si>
  <si>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</si>
  <si>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</si>
  <si>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</si>
  <si>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</si>
  <si>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</si>
  <si>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</si>
  <si>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</si>
  <si>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</si>
  <si>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</si>
  <si>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</si>
  <si>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</si>
  <si>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</si>
  <si>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</si>
  <si>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</si>
  <si>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</si>
  <si>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</si>
  <si>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</si>
  <si>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</si>
  <si>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</si>
  <si>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</si>
  <si>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</si>
  <si>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</si>
  <si>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</si>
  <si>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</si>
  <si>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</si>
  <si>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</si>
  <si>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</si>
  <si>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</si>
  <si>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</si>
  <si>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</si>
  <si>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</si>
  <si>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</si>
  <si>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</si>
  <si>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</si>
  <si>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</si>
  <si>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</si>
  <si>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</si>
  <si>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</si>
  <si>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</si>
  <si>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</si>
  <si>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</si>
  <si>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</si>
  <si>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</si>
  <si>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</si>
  <si>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</si>
  <si>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</si>
  <si>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</si>
  <si>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</si>
  <si>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</si>
  <si>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</si>
  <si>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</si>
  <si>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</si>
  <si>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</si>
  <si>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</si>
  <si>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</si>
  <si>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</si>
  <si>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</si>
  <si>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</si>
  <si>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</si>
  <si>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</si>
  <si>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</si>
  <si>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</si>
  <si>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</si>
  <si>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</si>
  <si>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</si>
  <si>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</si>
  <si>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</si>
  <si>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</si>
  <si>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</si>
  <si>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</si>
  <si>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</si>
  <si>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</si>
  <si>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</si>
  <si>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</si>
  <si>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</si>
  <si>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</si>
  <si>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</si>
  <si>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</si>
  <si>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</si>
  <si>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</si>
  <si>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</si>
  <si>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</si>
  <si>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</si>
  <si>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</si>
  <si>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</si>
  <si>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</si>
  <si>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</si>
  <si>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</si>
  <si>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</si>
  <si>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</si>
  <si>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</si>
  <si>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</si>
  <si>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</si>
  <si>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</si>
  <si>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</si>
  <si>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</si>
  <si>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</si>
  <si>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</si>
  <si>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</si>
  <si>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</si>
  <si>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</si>
  <si>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</si>
  <si>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</si>
  <si>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</si>
  <si>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</si>
  <si>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</si>
  <si>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</si>
  <si>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</si>
  <si>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</si>
  <si>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</si>
  <si>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</si>
  <si>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</si>
  <si>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</si>
  <si>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</si>
  <si>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</si>
  <si>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</si>
  <si>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</si>
  <si>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</si>
  <si>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</si>
  <si>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</si>
  <si>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</si>
  <si>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</si>
  <si>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</si>
  <si>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</si>
  <si>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</si>
  <si>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</si>
  <si>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</si>
  <si>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</si>
  <si>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</si>
  <si>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</si>
  <si>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</si>
  <si>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</si>
  <si>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</si>
  <si>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</si>
  <si>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</si>
  <si>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</si>
  <si>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</si>
  <si>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</si>
  <si>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</si>
  <si>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</si>
  <si>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</si>
  <si>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</si>
  <si>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</si>
  <si>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</si>
  <si>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</si>
  <si>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</si>
  <si>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</si>
  <si>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</si>
  <si>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</si>
  <si>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</si>
  <si>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</si>
  <si>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</si>
  <si>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</si>
  <si>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</si>
  <si>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</si>
  <si>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</si>
  <si>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</si>
  <si>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</si>
  <si>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</si>
  <si>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</si>
  <si>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</si>
  <si>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</si>
  <si>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</si>
  <si>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</si>
  <si>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</si>
  <si>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</si>
  <si>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</si>
  <si>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</si>
  <si>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</si>
  <si>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</si>
  <si>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</si>
  <si>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</si>
  <si>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</si>
  <si>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</si>
  <si>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</si>
  <si>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</si>
  <si>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</si>
  <si>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</si>
  <si>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</si>
  <si>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</si>
  <si>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</si>
  <si>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</si>
  <si>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</si>
  <si>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</si>
  <si>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</si>
  <si>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</si>
  <si>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</si>
  <si>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</si>
  <si>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</si>
  <si>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</si>
  <si>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</si>
  <si>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発電炉運転管理分野（検査・運転管理）の規制高度化事業</t>
    <phoneticPr fontId="5"/>
  </si>
  <si>
    <t>原子力規制庁</t>
    <rPh sb="0" eb="3">
      <t>ゲンシリョク</t>
    </rPh>
    <rPh sb="3" eb="6">
      <t>キセイチョウ</t>
    </rPh>
    <phoneticPr fontId="5"/>
  </si>
  <si>
    <t>原子力規制部検査グループ
検査監督総括課</t>
    <rPh sb="0" eb="3">
      <t>ゲンシリョク</t>
    </rPh>
    <rPh sb="3" eb="5">
      <t>キセイ</t>
    </rPh>
    <rPh sb="5" eb="6">
      <t>ブ</t>
    </rPh>
    <rPh sb="6" eb="8">
      <t>ケンサ</t>
    </rPh>
    <rPh sb="13" eb="15">
      <t>ケンサ</t>
    </rPh>
    <rPh sb="15" eb="17">
      <t>カントク</t>
    </rPh>
    <rPh sb="17" eb="20">
      <t>ソウカツカ</t>
    </rPh>
    <phoneticPr fontId="5"/>
  </si>
  <si>
    <t>○</t>
  </si>
  <si>
    <t>特別会計に関する法律(第八十五条第六項)
特別会計に関する法律施行令(第五十一条第七項第十八号）</t>
    <rPh sb="0" eb="2">
      <t>トクベツ</t>
    </rPh>
    <rPh sb="2" eb="4">
      <t>カイケイ</t>
    </rPh>
    <rPh sb="5" eb="6">
      <t>カン</t>
    </rPh>
    <rPh sb="8" eb="10">
      <t>ホウリツ</t>
    </rPh>
    <rPh sb="11" eb="12">
      <t>ダイ</t>
    </rPh>
    <rPh sb="12" eb="15">
      <t>ハチジュウゴ</t>
    </rPh>
    <rPh sb="15" eb="16">
      <t>ジョウ</t>
    </rPh>
    <rPh sb="16" eb="17">
      <t>ダイ</t>
    </rPh>
    <rPh sb="17" eb="18">
      <t>ロク</t>
    </rPh>
    <rPh sb="18" eb="19">
      <t>コウ</t>
    </rPh>
    <rPh sb="21" eb="23">
      <t>トクベツ</t>
    </rPh>
    <rPh sb="23" eb="25">
      <t>カイケイ</t>
    </rPh>
    <rPh sb="26" eb="27">
      <t>カン</t>
    </rPh>
    <rPh sb="29" eb="31">
      <t>ホウリツ</t>
    </rPh>
    <rPh sb="31" eb="34">
      <t>シコウレイ</t>
    </rPh>
    <rPh sb="35" eb="36">
      <t>ダイ</t>
    </rPh>
    <rPh sb="36" eb="39">
      <t>ゴジュウイチ</t>
    </rPh>
    <rPh sb="39" eb="40">
      <t>ジョウ</t>
    </rPh>
    <rPh sb="40" eb="41">
      <t>ダイ</t>
    </rPh>
    <rPh sb="41" eb="42">
      <t>ナナ</t>
    </rPh>
    <rPh sb="42" eb="43">
      <t>コウ</t>
    </rPh>
    <rPh sb="43" eb="44">
      <t>ダイ</t>
    </rPh>
    <rPh sb="44" eb="46">
      <t>ジュウハチ</t>
    </rPh>
    <rPh sb="46" eb="47">
      <t>ゴウ</t>
    </rPh>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</si>
  <si>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</si>
  <si>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t>
    <phoneticPr fontId="5"/>
  </si>
  <si>
    <t>-</t>
    <phoneticPr fontId="5"/>
  </si>
  <si>
    <t>-</t>
    <phoneticPr fontId="5"/>
  </si>
  <si>
    <t>-</t>
    <phoneticPr fontId="5"/>
  </si>
  <si>
    <t>-</t>
    <phoneticPr fontId="5"/>
  </si>
  <si>
    <t>保安活動総合評価に関するパフォーマンス評価手法の検討及び分析結果のデータベース化を成果目標とする。</t>
    <phoneticPr fontId="5"/>
  </si>
  <si>
    <t>データベース化を行った件数を成果指標とする。</t>
    <phoneticPr fontId="5"/>
  </si>
  <si>
    <t>件</t>
    <rPh sb="0" eb="1">
      <t>ケン</t>
    </rPh>
    <phoneticPr fontId="5"/>
  </si>
  <si>
    <t>データベースシステム（保安活動総合評価システム）</t>
    <phoneticPr fontId="5"/>
  </si>
  <si>
    <t>データベースシステム（発電炉施設検査情報システム）</t>
    <phoneticPr fontId="5"/>
  </si>
  <si>
    <t>【保安活動総合評価に関するパフォーマンス評価手法の検討及び分析結果のデータベース化】　技術情報数</t>
    <phoneticPr fontId="5"/>
  </si>
  <si>
    <t>【検査実績情報を蓄積し、体系的に利用するためのデータベースを整備・維持管理】　入力データ数</t>
    <phoneticPr fontId="5"/>
  </si>
  <si>
    <t>【検査情報追加機能を利用した活動実績】
レビュー数（アクセス数）</t>
    <phoneticPr fontId="5"/>
  </si>
  <si>
    <t>【検査の最新知見を収集し、技術資料に整理】
技術情報数</t>
    <phoneticPr fontId="5"/>
  </si>
  <si>
    <t>【保安活動総合評価に関するパフォーマンス評価手法の検討及び分析結果のデータベース化】
執行額（百万円）／技術情報数（千件）　　　　　　　　　　</t>
    <phoneticPr fontId="5"/>
  </si>
  <si>
    <t>【検査実績情報を蓄積し、体系的に利用するためのデータベースを整備・維持管理】　
執行額（百万円）／レビュー数（アクセス数）（千件）　　　　　　　　　　　　　</t>
    <phoneticPr fontId="5"/>
  </si>
  <si>
    <t>【検査の最新知見を収集し、技術資料に整理】　
執行額（百万円）／技術情報数（件）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</si>
  <si>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</si>
  <si>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</si>
  <si>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原子炉等規制法に係る規制制度や運用の継続的改善</t>
    <phoneticPr fontId="5"/>
  </si>
  <si>
    <t>・IRRSにおいて明らかになった課題を踏まえ、原子炉等規制法の検査制度の見直しについて検討を行い、成案を得る。
・保安検査の在り方については、別途、特別の体制を設けて対応する検査制度等の見直しの方向性を踏まえながら、これまで試行してきた検査手法の有効性等の検討を進めていく。</t>
    <phoneticPr fontId="5"/>
  </si>
  <si>
    <t>検査制度の運用改善に向けた情報収集、保安活動総合評価に係る情報の蓄積及びシステムの整備、及び検査実績情報を蓄積し、体系的に利用するためのデータベースの整備を行う。</t>
    <phoneticPr fontId="5"/>
  </si>
  <si>
    <t>検査基盤の整備充実により、検査実績や評価結果等の明確な根拠に基づく、より実効的・効果的な検査を実現し、随時、収集した最新知見を活用して、規制制度や運用の継続的改善を図ることにより、原子力施設等に係る規制の厳正かつ適切な実施をより一層促進することができる。</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</si>
  <si>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</si>
  <si>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</si>
  <si>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</si>
  <si>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有</t>
  </si>
  <si>
    <t>無</t>
  </si>
  <si>
    <t>‐</t>
  </si>
  <si>
    <t>国が必要とし国が実施すべきものについて執行するものであり負担関係は妥当である。</t>
    <phoneticPr fontId="5"/>
  </si>
  <si>
    <t>-</t>
    <phoneticPr fontId="5"/>
  </si>
  <si>
    <t>支出先における事業の履行状況を確認するなどして、費目・使途が真に必要なものに限定されていることを確認している。</t>
    <phoneticPr fontId="5"/>
  </si>
  <si>
    <t>△</t>
  </si>
  <si>
    <t>原子力規制委員会</t>
  </si>
  <si>
    <t>-</t>
    <phoneticPr fontId="5"/>
  </si>
  <si>
    <t>-</t>
    <phoneticPr fontId="5"/>
  </si>
  <si>
    <t>-</t>
    <phoneticPr fontId="5"/>
  </si>
  <si>
    <t>百万円</t>
    <rPh sb="0" eb="2">
      <t>ヒャクマン</t>
    </rPh>
    <rPh sb="2" eb="3">
      <t>エン</t>
    </rPh>
    <phoneticPr fontId="5"/>
  </si>
  <si>
    <t>百万円/千件</t>
    <rPh sb="0" eb="2">
      <t>ヒャクマン</t>
    </rPh>
    <rPh sb="2" eb="3">
      <t>エン</t>
    </rPh>
    <rPh sb="4" eb="6">
      <t>センケン</t>
    </rPh>
    <phoneticPr fontId="5"/>
  </si>
  <si>
    <t>19/0.128</t>
    <phoneticPr fontId="5"/>
  </si>
  <si>
    <t>10/0.128</t>
    <phoneticPr fontId="5"/>
  </si>
  <si>
    <t>18/0</t>
    <phoneticPr fontId="5"/>
  </si>
  <si>
    <t>18/0.105</t>
    <phoneticPr fontId="5"/>
  </si>
  <si>
    <t>22/1.868</t>
    <phoneticPr fontId="5"/>
  </si>
  <si>
    <t>7/5</t>
    <phoneticPr fontId="5"/>
  </si>
  <si>
    <t>7/2</t>
    <phoneticPr fontId="5"/>
  </si>
  <si>
    <t>本事業における成果（データベース等）については、国として整備すべきものであるため、他の手段・方法等を採ることは困難である。</t>
    <phoneticPr fontId="5"/>
  </si>
  <si>
    <t>外部有識者点検対象外</t>
    <phoneticPr fontId="5"/>
  </si>
  <si>
    <t>執行等改善</t>
  </si>
  <si>
    <t>平成２８年度より、「発電炉運転管理分野（検査・運転管理）規制高度化研究事業」から「発電炉運転管理分野（検査・運転管理）規制高度化事業」へ名称を変更した。
アウトカム「非破壊検査に係る規格の技術評価のための判断基準等をまとめたガイド策定を成果目標とする。」は平成２７年度で終了したため、平成２９年度以降の目標について「‐」で記載した。
平成２９年７月１日付けの組織改編に伴い、「専門検査部門」から「検査監督総括課」に担当課室を変更</t>
    <phoneticPr fontId="5"/>
  </si>
  <si>
    <t>0035</t>
    <phoneticPr fontId="5"/>
  </si>
  <si>
    <t>0010</t>
    <phoneticPr fontId="5"/>
  </si>
  <si>
    <t>0010</t>
    <phoneticPr fontId="5"/>
  </si>
  <si>
    <t>0111</t>
    <phoneticPr fontId="5"/>
  </si>
  <si>
    <t>原子力安全業務庁費</t>
    <rPh sb="0" eb="3">
      <t>ゲンシリョク</t>
    </rPh>
    <rPh sb="3" eb="5">
      <t>アンゼン</t>
    </rPh>
    <rPh sb="5" eb="7">
      <t>ギョウム</t>
    </rPh>
    <rPh sb="7" eb="9">
      <t>チョウヒ</t>
    </rPh>
    <phoneticPr fontId="5"/>
  </si>
  <si>
    <t>発電炉検査情報のデータ登録及び手順整備</t>
    <rPh sb="0" eb="2">
      <t>ハツデン</t>
    </rPh>
    <rPh sb="2" eb="3">
      <t>ロ</t>
    </rPh>
    <rPh sb="3" eb="5">
      <t>ケンサ</t>
    </rPh>
    <rPh sb="5" eb="7">
      <t>ジョウホウ</t>
    </rPh>
    <rPh sb="11" eb="13">
      <t>トウロク</t>
    </rPh>
    <rPh sb="13" eb="14">
      <t>オヨ</t>
    </rPh>
    <rPh sb="15" eb="17">
      <t>テジュン</t>
    </rPh>
    <rPh sb="17" eb="19">
      <t>セイビ</t>
    </rPh>
    <phoneticPr fontId="5"/>
  </si>
  <si>
    <t>保安活動総合評価システムの改良</t>
    <rPh sb="0" eb="2">
      <t>ホアン</t>
    </rPh>
    <rPh sb="2" eb="4">
      <t>カツドウ</t>
    </rPh>
    <rPh sb="4" eb="6">
      <t>ソウゴウ</t>
    </rPh>
    <rPh sb="6" eb="8">
      <t>ヒョウカ</t>
    </rPh>
    <rPh sb="13" eb="15">
      <t>カイリョウ</t>
    </rPh>
    <phoneticPr fontId="5"/>
  </si>
  <si>
    <t>システム改良</t>
    <rPh sb="4" eb="6">
      <t>カイリョウ</t>
    </rPh>
    <phoneticPr fontId="5"/>
  </si>
  <si>
    <t>-</t>
    <phoneticPr fontId="5"/>
  </si>
  <si>
    <t>検査実績情報を蓄積し、体系的に利用するためのデータベースを整備・維持管理する。</t>
    <phoneticPr fontId="5"/>
  </si>
  <si>
    <t>データベースの整備・維持管理件数を成果指標とする。</t>
    <phoneticPr fontId="5"/>
  </si>
  <si>
    <t>-</t>
    <phoneticPr fontId="5"/>
  </si>
  <si>
    <t>-</t>
    <phoneticPr fontId="5"/>
  </si>
  <si>
    <t>検査の運用改善に資するため、検査の最新知見を収集し、技術資料に整理する。</t>
    <phoneticPr fontId="5"/>
  </si>
  <si>
    <t>技術資料（国際会議結果報告書）</t>
    <rPh sb="0" eb="2">
      <t>ギジュツ</t>
    </rPh>
    <rPh sb="2" eb="4">
      <t>シリョウ</t>
    </rPh>
    <rPh sb="5" eb="7">
      <t>コクサイ</t>
    </rPh>
    <rPh sb="7" eb="9">
      <t>カイギ</t>
    </rPh>
    <rPh sb="9" eb="11">
      <t>ケッカ</t>
    </rPh>
    <rPh sb="11" eb="14">
      <t>ホウコクショ</t>
    </rPh>
    <phoneticPr fontId="5"/>
  </si>
  <si>
    <t>最新の技術的知見の取得及び技術資料等の整理件数を成果目標とする。</t>
    <rPh sb="0" eb="2">
      <t>サイシン</t>
    </rPh>
    <rPh sb="3" eb="5">
      <t>ギジュツ</t>
    </rPh>
    <rPh sb="5" eb="6">
      <t>テキ</t>
    </rPh>
    <rPh sb="6" eb="8">
      <t>チケン</t>
    </rPh>
    <rPh sb="9" eb="11">
      <t>シュトク</t>
    </rPh>
    <rPh sb="11" eb="12">
      <t>オヨ</t>
    </rPh>
    <rPh sb="13" eb="15">
      <t>ギジュツ</t>
    </rPh>
    <rPh sb="15" eb="17">
      <t>シリョウ</t>
    </rPh>
    <rPh sb="17" eb="18">
      <t>トウ</t>
    </rPh>
    <rPh sb="19" eb="21">
      <t>セイリ</t>
    </rPh>
    <rPh sb="21" eb="23">
      <t>ケンスウ</t>
    </rPh>
    <rPh sb="24" eb="26">
      <t>セイカ</t>
    </rPh>
    <rPh sb="26" eb="28">
      <t>モクヒョウ</t>
    </rPh>
    <phoneticPr fontId="5"/>
  </si>
  <si>
    <t>A.日本レコードマネジメント株式会社</t>
    <rPh sb="2" eb="4">
      <t>ニホン</t>
    </rPh>
    <rPh sb="14" eb="18">
      <t>カブシキガイシャ</t>
    </rPh>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</si>
  <si>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</si>
  <si>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</si>
  <si>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</si>
  <si>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</si>
  <si>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</si>
  <si>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</si>
  <si>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原子力施設等防災委託費</t>
    <rPh sb="0" eb="3">
      <t>ゲンシリョク</t>
    </rPh>
    <rPh sb="3" eb="5">
      <t>シセツ</t>
    </rPh>
    <rPh sb="5" eb="6">
      <t>トウ</t>
    </rPh>
    <rPh sb="6" eb="8">
      <t>ボウサイ</t>
    </rPh>
    <rPh sb="8" eb="11">
      <t>イタクヒ</t>
    </rPh>
    <phoneticPr fontId="5"/>
  </si>
  <si>
    <t>一般競争契約（最低価格）を導入することにより、保安活動総合評価システム整備に係る事業のコスト削減と競争性を確保した。事業の実施に当たっては、予定通り、検査基盤の整備充実を行っているため、原子力施設等に係る規制の厳正かつ適切な実施をより一層促進することができる。</t>
    <rPh sb="49" eb="52">
      <t>キョウソウセイ</t>
    </rPh>
    <rPh sb="53" eb="55">
      <t>カクホ</t>
    </rPh>
    <phoneticPr fontId="5"/>
  </si>
  <si>
    <t>一般競争入札（最低価格）を導入をして競争性の確保に努めており、引き続き、本事業の効率的・効果的な執行に努める。また、予定価格を適切に設定すること、可能な限り一社応札にならないように仕様書の具体化や入札公告期間を十分に確保することなどにより、さらなる競争性を確保するよう取り組む。</t>
    <phoneticPr fontId="5"/>
  </si>
  <si>
    <t>検査制度の運用改善に向けた情報収集を6回行った。検査実績情報を蓄積し、体系的に利用するためにデータを2112件入力し、検査情報追加機能のアクセス数は2552件となった。</t>
    <rPh sb="24" eb="26">
      <t>ケンサ</t>
    </rPh>
    <rPh sb="26" eb="28">
      <t>ジッセキ</t>
    </rPh>
    <rPh sb="28" eb="30">
      <t>ジョウホウ</t>
    </rPh>
    <rPh sb="31" eb="33">
      <t>チクセキ</t>
    </rPh>
    <rPh sb="35" eb="38">
      <t>タイケイテキ</t>
    </rPh>
    <rPh sb="39" eb="41">
      <t>リヨウ</t>
    </rPh>
    <rPh sb="54" eb="55">
      <t>ケン</t>
    </rPh>
    <rPh sb="55" eb="57">
      <t>ニュウリョク</t>
    </rPh>
    <rPh sb="59" eb="61">
      <t>ケンサ</t>
    </rPh>
    <rPh sb="61" eb="63">
      <t>ジョウホウ</t>
    </rPh>
    <rPh sb="63" eb="65">
      <t>ツイカ</t>
    </rPh>
    <rPh sb="65" eb="67">
      <t>キノウ</t>
    </rPh>
    <rPh sb="72" eb="73">
      <t>スウ</t>
    </rPh>
    <rPh sb="78" eb="79">
      <t>ケン</t>
    </rPh>
    <phoneticPr fontId="5"/>
  </si>
  <si>
    <t>-</t>
    <phoneticPr fontId="5"/>
  </si>
  <si>
    <t>平成29年度に検査実績情報のデータベースが使用可能になったことから、単位当たりコストが低下した。</t>
    <phoneticPr fontId="5"/>
  </si>
  <si>
    <t>外部環境の変化に伴い平成25年度及び平成26年度に事業を一部見直し、新規制基準の施行に伴う新たな検査等に向けた施策の検討を重点に実施、効率化を図った。また、平成27年度以降に情報システム整備に係るコストが増加していたが、一般競争入札によりコスト削減に向けた工夫を行った。</t>
    <phoneticPr fontId="5"/>
  </si>
  <si>
    <t>成果実績は成果目標に見合ったものとなっている。</t>
    <rPh sb="0" eb="2">
      <t>セイカ</t>
    </rPh>
    <rPh sb="2" eb="4">
      <t>ジッセキ</t>
    </rPh>
    <rPh sb="5" eb="7">
      <t>セイカ</t>
    </rPh>
    <rPh sb="7" eb="9">
      <t>モクヒョウ</t>
    </rPh>
    <rPh sb="10" eb="12">
      <t>ミア</t>
    </rPh>
    <phoneticPr fontId="5"/>
  </si>
  <si>
    <t>7/0</t>
    <phoneticPr fontId="5"/>
  </si>
  <si>
    <t>22/3.407</t>
    <phoneticPr fontId="5"/>
  </si>
  <si>
    <t>5/2.212</t>
    <phoneticPr fontId="5"/>
  </si>
  <si>
    <t>5/2.552</t>
    <phoneticPr fontId="5"/>
  </si>
  <si>
    <t>3/6</t>
    <phoneticPr fontId="5"/>
  </si>
  <si>
    <t>百万円/件</t>
    <rPh sb="0" eb="2">
      <t>ヒャクマン</t>
    </rPh>
    <rPh sb="2" eb="3">
      <t>エン</t>
    </rPh>
    <rPh sb="4" eb="5">
      <t>ケン</t>
    </rPh>
    <phoneticPr fontId="5"/>
  </si>
  <si>
    <t>日本レコードマネジメント株式会社</t>
    <phoneticPr fontId="5"/>
  </si>
  <si>
    <t>日本システム株式会社</t>
    <rPh sb="0" eb="2">
      <t>ニホン</t>
    </rPh>
    <rPh sb="6" eb="10">
      <t>カブシキガイシャ</t>
    </rPh>
    <phoneticPr fontId="5"/>
  </si>
  <si>
    <t>データ登録</t>
    <rPh sb="3" eb="5">
      <t>トウロク</t>
    </rPh>
    <phoneticPr fontId="5"/>
  </si>
  <si>
    <t>日本レコードマネジメント会社</t>
    <rPh sb="0" eb="2">
      <t>ニホン</t>
    </rPh>
    <rPh sb="12" eb="14">
      <t>カイシャ</t>
    </rPh>
    <phoneticPr fontId="5"/>
  </si>
  <si>
    <t>システム整備</t>
    <rPh sb="4" eb="6">
      <t>セイビ</t>
    </rPh>
    <phoneticPr fontId="5"/>
  </si>
  <si>
    <t>C.日本システム株式会社</t>
    <rPh sb="2" eb="4">
      <t>ニホン</t>
    </rPh>
    <rPh sb="8" eb="12">
      <t>カブシキガイシャ</t>
    </rPh>
    <phoneticPr fontId="5"/>
  </si>
  <si>
    <t>原子力安全業務庁費</t>
    <rPh sb="0" eb="3">
      <t>ゲンシリョク</t>
    </rPh>
    <rPh sb="3" eb="5">
      <t>アンゼン</t>
    </rPh>
    <rPh sb="5" eb="7">
      <t>ギョウム</t>
    </rPh>
    <rPh sb="7" eb="9">
      <t>チョウヒ</t>
    </rPh>
    <phoneticPr fontId="5"/>
  </si>
  <si>
    <t>発電炉検査システムの整備</t>
    <rPh sb="0" eb="2">
      <t>ハツデン</t>
    </rPh>
    <rPh sb="2" eb="3">
      <t>ロ</t>
    </rPh>
    <rPh sb="3" eb="5">
      <t>ケンサ</t>
    </rPh>
    <rPh sb="10" eb="12">
      <t>セイビ</t>
    </rPh>
    <phoneticPr fontId="5"/>
  </si>
  <si>
    <t>B.日本レコードマネジメント株式会社</t>
    <rPh sb="2" eb="4">
      <t>ニホン</t>
    </rPh>
    <rPh sb="14" eb="18">
      <t>カブシキガイシャ</t>
    </rPh>
    <phoneticPr fontId="5"/>
  </si>
  <si>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phoneticPr fontId="5"/>
  </si>
  <si>
    <t>-</t>
    <phoneticPr fontId="5"/>
  </si>
  <si>
    <t>-</t>
    <phoneticPr fontId="5"/>
  </si>
  <si>
    <t>-</t>
    <phoneticPr fontId="5"/>
  </si>
  <si>
    <t>-</t>
    <phoneticPr fontId="5"/>
  </si>
  <si>
    <t>-</t>
    <phoneticPr fontId="5"/>
  </si>
  <si>
    <t>Battelle Energy Alliance, LLC</t>
    <phoneticPr fontId="5"/>
  </si>
  <si>
    <t>Battelle Energy Alliance, LLC</t>
    <phoneticPr fontId="5"/>
  </si>
  <si>
    <t>件</t>
    <rPh sb="0" eb="1">
      <t>ケン</t>
    </rPh>
    <phoneticPr fontId="5"/>
  </si>
  <si>
    <t>-</t>
    <phoneticPr fontId="5"/>
  </si>
  <si>
    <t>-</t>
    <phoneticPr fontId="5"/>
  </si>
  <si>
    <t>百万円</t>
    <rPh sb="0" eb="2">
      <t>ヒャクマン</t>
    </rPh>
    <rPh sb="2" eb="3">
      <t>エン</t>
    </rPh>
    <phoneticPr fontId="5"/>
  </si>
  <si>
    <t>-</t>
    <phoneticPr fontId="5"/>
  </si>
  <si>
    <t>百万円/人</t>
    <rPh sb="0" eb="2">
      <t>ヒャクマン</t>
    </rPh>
    <rPh sb="2" eb="3">
      <t>エン</t>
    </rPh>
    <rPh sb="4" eb="5">
      <t>ニン</t>
    </rPh>
    <phoneticPr fontId="5"/>
  </si>
  <si>
    <t>新たな検査制度の施行に向け、リスク情報の活用及び評価に関する知見を獲得する。</t>
    <rPh sb="0" eb="1">
      <t>シン</t>
    </rPh>
    <rPh sb="3" eb="5">
      <t>ケンサ</t>
    </rPh>
    <rPh sb="5" eb="7">
      <t>セイド</t>
    </rPh>
    <rPh sb="8" eb="10">
      <t>シコウ</t>
    </rPh>
    <rPh sb="11" eb="12">
      <t>ム</t>
    </rPh>
    <rPh sb="17" eb="19">
      <t>ジョウホウ</t>
    </rPh>
    <rPh sb="20" eb="22">
      <t>カツヨウ</t>
    </rPh>
    <rPh sb="22" eb="23">
      <t>オヨ</t>
    </rPh>
    <rPh sb="24" eb="26">
      <t>ヒョウカ</t>
    </rPh>
    <rPh sb="27" eb="28">
      <t>カン</t>
    </rPh>
    <rPh sb="30" eb="32">
      <t>チケン</t>
    </rPh>
    <rPh sb="33" eb="35">
      <t>カクトク</t>
    </rPh>
    <phoneticPr fontId="5"/>
  </si>
  <si>
    <t>-</t>
    <phoneticPr fontId="5"/>
  </si>
  <si>
    <t>-</t>
    <phoneticPr fontId="5"/>
  </si>
  <si>
    <t>21/6</t>
    <phoneticPr fontId="5"/>
  </si>
  <si>
    <t>リスク情報活用手法の調査プログラムの修了割合を成果目標とする。</t>
    <rPh sb="3" eb="5">
      <t>ジョウホウ</t>
    </rPh>
    <rPh sb="5" eb="7">
      <t>カツヨウ</t>
    </rPh>
    <rPh sb="7" eb="9">
      <t>シュホウ</t>
    </rPh>
    <rPh sb="10" eb="12">
      <t>チョウサ</t>
    </rPh>
    <rPh sb="18" eb="20">
      <t>シュウリョウ</t>
    </rPh>
    <rPh sb="20" eb="22">
      <t>ワリアイ</t>
    </rPh>
    <rPh sb="23" eb="25">
      <t>セイカ</t>
    </rPh>
    <rPh sb="25" eb="27">
      <t>モクヒョウ</t>
    </rPh>
    <phoneticPr fontId="5"/>
  </si>
  <si>
    <t>％</t>
    <phoneticPr fontId="5"/>
  </si>
  <si>
    <t>％</t>
    <phoneticPr fontId="5"/>
  </si>
  <si>
    <t>-</t>
    <phoneticPr fontId="5"/>
  </si>
  <si>
    <t>-</t>
    <phoneticPr fontId="5"/>
  </si>
  <si>
    <t>【検査実績情報を蓄積し、体系的に利用するためのデータベースを整備・維持管理】　
執行額（百万円）／入力データ数（千件）</t>
    <phoneticPr fontId="5"/>
  </si>
  <si>
    <t>【新たな検査制度に対応するリスク情報活用手法の調査】
参加者数</t>
    <rPh sb="1" eb="2">
      <t>アラ</t>
    </rPh>
    <rPh sb="4" eb="6">
      <t>ケンサ</t>
    </rPh>
    <rPh sb="6" eb="8">
      <t>セイド</t>
    </rPh>
    <rPh sb="9" eb="11">
      <t>タイオウ</t>
    </rPh>
    <rPh sb="16" eb="18">
      <t>ジョウホウ</t>
    </rPh>
    <rPh sb="18" eb="20">
      <t>カツヨウ</t>
    </rPh>
    <rPh sb="20" eb="22">
      <t>シュホウ</t>
    </rPh>
    <rPh sb="23" eb="25">
      <t>チョウサ</t>
    </rPh>
    <rPh sb="27" eb="30">
      <t>サンカシャ</t>
    </rPh>
    <rPh sb="30" eb="31">
      <t>スウ</t>
    </rPh>
    <phoneticPr fontId="5"/>
  </si>
  <si>
    <t>【新たな検査制度に対応するリスク情報活用手法の調査プログラム参加者】
執行額（百万円）／参加者数（人）　　　　　　　　　　</t>
    <rPh sb="1" eb="2">
      <t>アラ</t>
    </rPh>
    <rPh sb="4" eb="6">
      <t>ケンサ</t>
    </rPh>
    <rPh sb="6" eb="8">
      <t>セイド</t>
    </rPh>
    <rPh sb="9" eb="11">
      <t>タイオウ</t>
    </rPh>
    <rPh sb="16" eb="18">
      <t>ジョウホウ</t>
    </rPh>
    <rPh sb="18" eb="20">
      <t>カツヨウ</t>
    </rPh>
    <rPh sb="20" eb="22">
      <t>シュホウ</t>
    </rPh>
    <rPh sb="23" eb="25">
      <t>チョウサ</t>
    </rPh>
    <rPh sb="30" eb="33">
      <t>サンカシャ</t>
    </rPh>
    <rPh sb="35" eb="37">
      <t>シッコウ</t>
    </rPh>
    <rPh sb="37" eb="38">
      <t>ガク</t>
    </rPh>
    <rPh sb="39" eb="41">
      <t>ヒャクマン</t>
    </rPh>
    <rPh sb="41" eb="42">
      <t>エン</t>
    </rPh>
    <rPh sb="44" eb="48">
      <t>サンカシャスウ</t>
    </rPh>
    <rPh sb="49" eb="50">
      <t>ニン</t>
    </rPh>
    <phoneticPr fontId="5"/>
  </si>
  <si>
    <t>平成30年度</t>
    <rPh sb="0" eb="2">
      <t>ヘイセイ</t>
    </rPh>
    <rPh sb="4" eb="6">
      <t>ネンド</t>
    </rPh>
    <phoneticPr fontId="5"/>
  </si>
  <si>
    <t>リスク情報活用手法の調査プログラム</t>
    <rPh sb="3" eb="5">
      <t>ジョウホウ</t>
    </rPh>
    <rPh sb="5" eb="7">
      <t>カツヨウ</t>
    </rPh>
    <rPh sb="7" eb="9">
      <t>シュホウ</t>
    </rPh>
    <rPh sb="10" eb="12">
      <t>チョウサ</t>
    </rPh>
    <phoneticPr fontId="5"/>
  </si>
  <si>
    <t>実績報告書</t>
    <rPh sb="0" eb="2">
      <t>ジッセキ</t>
    </rPh>
    <rPh sb="2" eb="5">
      <t>ホウコクショ</t>
    </rPh>
    <phoneticPr fontId="5"/>
  </si>
  <si>
    <t>-</t>
    <phoneticPr fontId="5"/>
  </si>
  <si>
    <t>13/4</t>
    <phoneticPr fontId="5"/>
  </si>
  <si>
    <t>5/0.986</t>
    <phoneticPr fontId="5"/>
  </si>
  <si>
    <t>5/1.136</t>
    <phoneticPr fontId="5"/>
  </si>
  <si>
    <t>保安活動総合評価手法の整備については、原子力規制委員会（H26.4.2）にて有効性が審議されたシステムを維持管理するとともに、検査制度の見直しを踏まえて、新たに構築するシステムに移行を検討することになったため、データベースの蓄積は行わなかった。また、実際の検査活動等において活用されることになる検査実績情報のデータベースについては実績情報を蓄積することが出来た。</t>
    <rPh sb="52" eb="54">
      <t>イジ</t>
    </rPh>
    <rPh sb="54" eb="56">
      <t>カンリ</t>
    </rPh>
    <rPh sb="77" eb="78">
      <t>アラ</t>
    </rPh>
    <rPh sb="80" eb="82">
      <t>コウチク</t>
    </rPh>
    <rPh sb="89" eb="91">
      <t>イコウ</t>
    </rPh>
    <rPh sb="92" eb="94">
      <t>ケントウ</t>
    </rPh>
    <rPh sb="112" eb="114">
      <t>チクセキ</t>
    </rPh>
    <rPh sb="115" eb="116">
      <t>オコナ</t>
    </rPh>
    <phoneticPr fontId="5"/>
  </si>
  <si>
    <t>保安活動総合評価に関する分析結果のデータベース化については、検査制度の見直しを踏まえて、新たに構築するシステムに移行を検討することになったため行わなかった。検査実績情報データベースの整備については、活動実績は活動目標よりも多くなった。検査の最新知見の収集については、当初見込みのとおりである。</t>
    <rPh sb="71" eb="72">
      <t>オコナ</t>
    </rPh>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</si>
  <si>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
また、検査制度等調査事業を本事業に統合する。</t>
    <phoneticPr fontId="5"/>
  </si>
  <si>
    <t>保安活動総合評価手法の見直し検討に基づく要求を行うこと。また、これに伴い新たな活動指標の設定を行うこと。
また同様に、31年度から統合される検査制度等調査事業の成果や実績がわかるように31年度分は記載すること。</t>
    <phoneticPr fontId="5"/>
  </si>
  <si>
    <t>検査監督総括課長
古金谷　敏之</t>
    <rPh sb="0" eb="2">
      <t>ケンサ</t>
    </rPh>
    <rPh sb="2" eb="4">
      <t>カントク</t>
    </rPh>
    <rPh sb="4" eb="7">
      <t>ソウカツカ</t>
    </rPh>
    <rPh sb="7" eb="8">
      <t>チョウ</t>
    </rPh>
    <rPh sb="9" eb="12">
      <t>コガネヤ</t>
    </rPh>
    <rPh sb="13" eb="15">
      <t>トシユキ</t>
    </rPh>
    <phoneticPr fontId="5"/>
  </si>
  <si>
    <t>来年度の概算要求にあたっては、保安活動総合評価手法の見直しを踏まえて行った。また、次年度においては「原子力規制検査の体制整備事業」として要求するため、そのレビューにおいて新しい指標を設定する。
同様に、次年度のレビューにおいては、平成31年度から「原子力規制検査の体制整備事業」へ統合される検査制度等調査事業の成果や実績がわかるように記載することとする。</t>
    <phoneticPr fontId="5"/>
  </si>
  <si>
    <t>繰越に係る作業は、システム構築に係る一連の作業であり、分割して執行できるものではなかったため繰越額が大きくなった。なお、本作業は、外部有識者のコメントを踏まえ、仕様変更を余儀なくされたため、契約時期が遅延し、契約期間も変更となったため繰り越すこととなった。</t>
    <rPh sb="0" eb="2">
      <t>クリコ</t>
    </rPh>
    <rPh sb="3" eb="4">
      <t>カカ</t>
    </rPh>
    <rPh sb="5" eb="7">
      <t>サギョウ</t>
    </rPh>
    <rPh sb="46" eb="49">
      <t>クリコシガク</t>
    </rPh>
    <rPh sb="50" eb="51">
      <t>オオ</t>
    </rPh>
    <rPh sb="104" eb="106">
      <t>ケイヤク</t>
    </rPh>
    <phoneticPr fontId="5"/>
  </si>
  <si>
    <t>0009</t>
    <phoneticPr fontId="5"/>
  </si>
  <si>
    <t>-</t>
    <phoneticPr fontId="5"/>
  </si>
  <si>
    <t>-</t>
    <phoneticPr fontId="5"/>
  </si>
  <si>
    <t>平成32年度では、当事業で整備を進めている「原子力規制検査業務システム」に対し、実用炉の検査に関する機能のみだったものを核燃料施設等への検査や使用前事業者検査等に対応するための機能拡張（125百万円）を行うため。</t>
    <rPh sb="0" eb="2">
      <t>ヘイセイ</t>
    </rPh>
    <rPh sb="4" eb="6">
      <t>ネンド</t>
    </rPh>
    <rPh sb="9" eb="10">
      <t>トウ</t>
    </rPh>
    <rPh sb="10" eb="12">
      <t>ジギョウ</t>
    </rPh>
    <rPh sb="13" eb="15">
      <t>セイビ</t>
    </rPh>
    <rPh sb="16" eb="17">
      <t>スス</t>
    </rPh>
    <rPh sb="22" eb="25">
      <t>ゲンシリョク</t>
    </rPh>
    <rPh sb="25" eb="27">
      <t>キセイ</t>
    </rPh>
    <rPh sb="27" eb="29">
      <t>ケンサ</t>
    </rPh>
    <rPh sb="29" eb="31">
      <t>ギョウム</t>
    </rPh>
    <rPh sb="37" eb="38">
      <t>タイ</t>
    </rPh>
    <rPh sb="40" eb="43">
      <t>ジツヨウロ</t>
    </rPh>
    <rPh sb="44" eb="46">
      <t>ケンサ</t>
    </rPh>
    <rPh sb="47" eb="48">
      <t>カン</t>
    </rPh>
    <rPh sb="50" eb="52">
      <t>キノウ</t>
    </rPh>
    <rPh sb="60" eb="63">
      <t>カクネンリョウ</t>
    </rPh>
    <rPh sb="88" eb="90">
      <t>キノウ</t>
    </rPh>
    <rPh sb="90" eb="92">
      <t>カクチョウ</t>
    </rPh>
    <rPh sb="96" eb="97">
      <t>ヒャク</t>
    </rPh>
    <rPh sb="97" eb="99">
      <t>マンエン</t>
    </rPh>
    <rPh sb="101" eb="10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</si>
</sst>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193075</xdr:colOff>
      <xdr:row>754</xdr:row>
      <xdr:rowOff>321790</xdr:rowOff>
    </xdr:from>
    <xdr:to>
      <xdr:col>49</xdr:col>
      <xdr:colOff>167333</xdr:colOff>
      <xdr:row>756</xdr:row>
      <xdr:rowOff>141587</xdr:rowOff>
    </xdr:to>
    <xdr:sp macro="" textlink="">
      <xdr:nvSpPr>
        <xdr:cNvPr id="51" name="テキスト ボックス 50"/>
        <xdr:cNvSpPr txBox="1"/>
      </xdr:nvSpPr>
      <xdr:spPr>
        <a:xfrm>
          <a:off x="8430913" y="62234290"/>
          <a:ext cx="1827771" cy="5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102974</xdr:colOff>
      <xdr:row>758</xdr:row>
      <xdr:rowOff>193074</xdr:rowOff>
    </xdr:from>
    <xdr:to>
      <xdr:col>14</xdr:col>
      <xdr:colOff>193075</xdr:colOff>
      <xdr:row>760</xdr:row>
      <xdr:rowOff>51487</xdr:rowOff>
    </xdr:to>
    <xdr:sp macro="" textlink="">
      <xdr:nvSpPr>
        <xdr:cNvPr id="44" name="大かっこ 43"/>
        <xdr:cNvSpPr/>
      </xdr:nvSpPr>
      <xdr:spPr>
        <a:xfrm>
          <a:off x="1338650" y="64139290"/>
          <a:ext cx="1737668" cy="901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77230</xdr:colOff>
      <xdr:row>758</xdr:row>
      <xdr:rowOff>77230</xdr:rowOff>
    </xdr:from>
    <xdr:to>
      <xdr:col>26</xdr:col>
      <xdr:colOff>167331</xdr:colOff>
      <xdr:row>760</xdr:row>
      <xdr:rowOff>12872</xdr:rowOff>
    </xdr:to>
    <xdr:sp macro="" textlink="">
      <xdr:nvSpPr>
        <xdr:cNvPr id="40" name="大かっこ 39"/>
        <xdr:cNvSpPr/>
      </xdr:nvSpPr>
      <xdr:spPr>
        <a:xfrm>
          <a:off x="3784257" y="59878784"/>
          <a:ext cx="1737669" cy="978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64359</xdr:colOff>
      <xdr:row>758</xdr:row>
      <xdr:rowOff>115844</xdr:rowOff>
    </xdr:from>
    <xdr:to>
      <xdr:col>49</xdr:col>
      <xdr:colOff>90102</xdr:colOff>
      <xdr:row>760</xdr:row>
      <xdr:rowOff>0</xdr:rowOff>
    </xdr:to>
    <xdr:sp macro="" textlink="">
      <xdr:nvSpPr>
        <xdr:cNvPr id="36" name="大かっこ 35"/>
        <xdr:cNvSpPr/>
      </xdr:nvSpPr>
      <xdr:spPr>
        <a:xfrm>
          <a:off x="8302197" y="59917398"/>
          <a:ext cx="1879256" cy="926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90102</xdr:colOff>
      <xdr:row>758</xdr:row>
      <xdr:rowOff>90101</xdr:rowOff>
    </xdr:from>
    <xdr:to>
      <xdr:col>38</xdr:col>
      <xdr:colOff>154460</xdr:colOff>
      <xdr:row>760</xdr:row>
      <xdr:rowOff>12872</xdr:rowOff>
    </xdr:to>
    <xdr:sp macro="" textlink="">
      <xdr:nvSpPr>
        <xdr:cNvPr id="39" name="大かっこ 38"/>
        <xdr:cNvSpPr/>
      </xdr:nvSpPr>
      <xdr:spPr>
        <a:xfrm>
          <a:off x="6062534" y="59891655"/>
          <a:ext cx="1917872" cy="9653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102972</xdr:colOff>
      <xdr:row>758</xdr:row>
      <xdr:rowOff>102971</xdr:rowOff>
    </xdr:from>
    <xdr:to>
      <xdr:col>37</xdr:col>
      <xdr:colOff>38613</xdr:colOff>
      <xdr:row>761</xdr:row>
      <xdr:rowOff>51486</xdr:rowOff>
    </xdr:to>
    <xdr:sp macro="" textlink="">
      <xdr:nvSpPr>
        <xdr:cNvPr id="32" name="テキスト ボックス 31"/>
        <xdr:cNvSpPr txBox="1"/>
      </xdr:nvSpPr>
      <xdr:spPr>
        <a:xfrm>
          <a:off x="6281350" y="59904525"/>
          <a:ext cx="1377263" cy="1222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検査実績情報を蓄積し、体系的に利用するためのデータベースの整備等</a:t>
          </a:r>
          <a:endParaRPr lang="ja-JP" altLang="ja-JP">
            <a:effectLst/>
          </a:endParaRPr>
        </a:p>
      </xdr:txBody>
    </xdr:sp>
    <xdr:clientData/>
  </xdr:twoCellAnchor>
  <xdr:twoCellAnchor>
    <xdr:from>
      <xdr:col>29</xdr:col>
      <xdr:colOff>154459</xdr:colOff>
      <xdr:row>754</xdr:row>
      <xdr:rowOff>334663</xdr:rowOff>
    </xdr:from>
    <xdr:to>
      <xdr:col>38</xdr:col>
      <xdr:colOff>128716</xdr:colOff>
      <xdr:row>756</xdr:row>
      <xdr:rowOff>154460</xdr:rowOff>
    </xdr:to>
    <xdr:sp macro="" textlink="">
      <xdr:nvSpPr>
        <xdr:cNvPr id="34" name="テキスト ボックス 33"/>
        <xdr:cNvSpPr txBox="1"/>
      </xdr:nvSpPr>
      <xdr:spPr>
        <a:xfrm>
          <a:off x="6126891" y="58102501"/>
          <a:ext cx="1827771" cy="514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18</xdr:col>
      <xdr:colOff>115844</xdr:colOff>
      <xdr:row>754</xdr:row>
      <xdr:rowOff>334663</xdr:rowOff>
    </xdr:from>
    <xdr:to>
      <xdr:col>27</xdr:col>
      <xdr:colOff>141588</xdr:colOff>
      <xdr:row>756</xdr:row>
      <xdr:rowOff>90102</xdr:rowOff>
    </xdr:to>
    <xdr:sp macro="" textlink="">
      <xdr:nvSpPr>
        <xdr:cNvPr id="33" name="テキスト ボックス 32"/>
        <xdr:cNvSpPr txBox="1"/>
      </xdr:nvSpPr>
      <xdr:spPr>
        <a:xfrm>
          <a:off x="3822871" y="58102501"/>
          <a:ext cx="1879258" cy="450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12871</xdr:colOff>
      <xdr:row>740</xdr:row>
      <xdr:rowOff>141588</xdr:rowOff>
    </xdr:from>
    <xdr:to>
      <xdr:col>35</xdr:col>
      <xdr:colOff>128716</xdr:colOff>
      <xdr:row>744</xdr:row>
      <xdr:rowOff>141588</xdr:rowOff>
    </xdr:to>
    <xdr:sp macro="" textlink="">
      <xdr:nvSpPr>
        <xdr:cNvPr id="3" name="テキスト ボックス 2"/>
        <xdr:cNvSpPr txBox="1"/>
      </xdr:nvSpPr>
      <xdr:spPr>
        <a:xfrm>
          <a:off x="3925844" y="232834764"/>
          <a:ext cx="3410980" cy="1390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t>５６百万円</a:t>
          </a:r>
        </a:p>
      </xdr:txBody>
    </xdr:sp>
    <xdr:clientData/>
  </xdr:twoCellAnchor>
  <xdr:twoCellAnchor>
    <xdr:from>
      <xdr:col>35</xdr:col>
      <xdr:colOff>193074</xdr:colOff>
      <xdr:row>751</xdr:row>
      <xdr:rowOff>64358</xdr:rowOff>
    </xdr:from>
    <xdr:to>
      <xdr:col>36</xdr:col>
      <xdr:colOff>0</xdr:colOff>
      <xdr:row>754</xdr:row>
      <xdr:rowOff>128716</xdr:rowOff>
    </xdr:to>
    <xdr:cxnSp macro="">
      <xdr:nvCxnSpPr>
        <xdr:cNvPr id="19" name="直線矢印コネクタ 18"/>
        <xdr:cNvCxnSpPr/>
      </xdr:nvCxnSpPr>
      <xdr:spPr>
        <a:xfrm>
          <a:off x="7401182" y="60934257"/>
          <a:ext cx="12872" cy="11069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193073</xdr:colOff>
      <xdr:row>746</xdr:row>
      <xdr:rowOff>193074</xdr:rowOff>
    </xdr:from>
    <xdr:to>
      <xdr:col>37</xdr:col>
      <xdr:colOff>64357</xdr:colOff>
      <xdr:row>746</xdr:row>
      <xdr:rowOff>193075</xdr:rowOff>
    </xdr:to>
    <xdr:cxnSp macro="">
      <xdr:nvCxnSpPr>
        <xdr:cNvPr id="21" name="直線コネクタ 20"/>
        <xdr:cNvCxnSpPr/>
      </xdr:nvCxnSpPr>
      <xdr:spPr>
        <a:xfrm flipV="1">
          <a:off x="5547668" y="59325304"/>
          <a:ext cx="213668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102973</xdr:colOff>
      <xdr:row>746</xdr:row>
      <xdr:rowOff>1</xdr:rowOff>
    </xdr:from>
    <xdr:to>
      <xdr:col>45</xdr:col>
      <xdr:colOff>167330</xdr:colOff>
      <xdr:row>748</xdr:row>
      <xdr:rowOff>193075</xdr:rowOff>
    </xdr:to>
    <xdr:sp macro="" textlink="">
      <xdr:nvSpPr>
        <xdr:cNvPr id="22" name="テキスト ボックス 21"/>
        <xdr:cNvSpPr txBox="1"/>
      </xdr:nvSpPr>
      <xdr:spPr>
        <a:xfrm>
          <a:off x="7722973" y="59132231"/>
          <a:ext cx="1711925" cy="8881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１５百万円</a:t>
          </a:r>
        </a:p>
      </xdr:txBody>
    </xdr:sp>
    <xdr:clientData/>
  </xdr:twoCellAnchor>
  <xdr:twoCellAnchor>
    <xdr:from>
      <xdr:col>38</xdr:col>
      <xdr:colOff>12870</xdr:colOff>
      <xdr:row>748</xdr:row>
      <xdr:rowOff>257430</xdr:rowOff>
    </xdr:from>
    <xdr:to>
      <xdr:col>45</xdr:col>
      <xdr:colOff>154459</xdr:colOff>
      <xdr:row>750</xdr:row>
      <xdr:rowOff>270304</xdr:rowOff>
    </xdr:to>
    <xdr:sp macro="" textlink="">
      <xdr:nvSpPr>
        <xdr:cNvPr id="24" name="テキスト ボックス 23"/>
        <xdr:cNvSpPr txBox="1"/>
      </xdr:nvSpPr>
      <xdr:spPr>
        <a:xfrm>
          <a:off x="7838816" y="60084727"/>
          <a:ext cx="1583211" cy="70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職員旅費、消耗品、通信費、雑役務費</a:t>
          </a:r>
        </a:p>
      </xdr:txBody>
    </xdr:sp>
    <xdr:clientData/>
  </xdr:twoCellAnchor>
  <xdr:twoCellAnchor>
    <xdr:from>
      <xdr:col>6</xdr:col>
      <xdr:colOff>90101</xdr:colOff>
      <xdr:row>754</xdr:row>
      <xdr:rowOff>296047</xdr:rowOff>
    </xdr:from>
    <xdr:to>
      <xdr:col>16</xdr:col>
      <xdr:colOff>0</xdr:colOff>
      <xdr:row>755</xdr:row>
      <xdr:rowOff>257432</xdr:rowOff>
    </xdr:to>
    <xdr:sp macro="" textlink="">
      <xdr:nvSpPr>
        <xdr:cNvPr id="26" name="テキスト ボックス 25"/>
        <xdr:cNvSpPr txBox="1"/>
      </xdr:nvSpPr>
      <xdr:spPr>
        <a:xfrm>
          <a:off x="1325777" y="58063885"/>
          <a:ext cx="1969358"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30</xdr:col>
      <xdr:colOff>38617</xdr:colOff>
      <xdr:row>756</xdr:row>
      <xdr:rowOff>25743</xdr:rowOff>
    </xdr:from>
    <xdr:to>
      <xdr:col>38</xdr:col>
      <xdr:colOff>16217</xdr:colOff>
      <xdr:row>757</xdr:row>
      <xdr:rowOff>643581</xdr:rowOff>
    </xdr:to>
    <xdr:sp macro="" textlink="">
      <xdr:nvSpPr>
        <xdr:cNvPr id="27" name="テキスト ボックス 26"/>
        <xdr:cNvSpPr txBox="1"/>
      </xdr:nvSpPr>
      <xdr:spPr>
        <a:xfrm>
          <a:off x="6216995" y="58488648"/>
          <a:ext cx="1625168" cy="12871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C</a:t>
          </a:r>
          <a:r>
            <a:rPr kumimoji="1" lang="ja-JP" altLang="en-US" sz="1100"/>
            <a:t>：日本システム株式会社</a:t>
          </a:r>
          <a:endParaRPr kumimoji="1" lang="en-US" altLang="ja-JP" sz="1100"/>
        </a:p>
        <a:p>
          <a:r>
            <a:rPr kumimoji="1" lang="ja-JP" altLang="ja-JP" sz="1100">
              <a:solidFill>
                <a:schemeClr val="dk1"/>
              </a:solidFill>
              <a:effectLst/>
              <a:latin typeface="+mn-lt"/>
              <a:ea typeface="+mn-ea"/>
              <a:cs typeface="+mn-cs"/>
            </a:rPr>
            <a:t>発電炉施設検査情報システムの整備</a:t>
          </a:r>
          <a:endParaRPr lang="ja-JP" altLang="ja-JP">
            <a:effectLst/>
          </a:endParaRPr>
        </a:p>
        <a:p>
          <a:r>
            <a:rPr kumimoji="1" lang="ja-JP" altLang="en-US" sz="1100"/>
            <a:t>５百万円</a:t>
          </a:r>
          <a:endParaRPr kumimoji="1" lang="en-US" altLang="ja-JP" sz="1100"/>
        </a:p>
      </xdr:txBody>
    </xdr:sp>
    <xdr:clientData/>
  </xdr:twoCellAnchor>
  <xdr:twoCellAnchor>
    <xdr:from>
      <xdr:col>6</xdr:col>
      <xdr:colOff>141586</xdr:colOff>
      <xdr:row>756</xdr:row>
      <xdr:rowOff>0</xdr:rowOff>
    </xdr:from>
    <xdr:to>
      <xdr:col>14</xdr:col>
      <xdr:colOff>141588</xdr:colOff>
      <xdr:row>758</xdr:row>
      <xdr:rowOff>115845</xdr:rowOff>
    </xdr:to>
    <xdr:sp macro="" textlink="">
      <xdr:nvSpPr>
        <xdr:cNvPr id="29" name="テキスト ボックス 28"/>
        <xdr:cNvSpPr txBox="1"/>
      </xdr:nvSpPr>
      <xdr:spPr>
        <a:xfrm>
          <a:off x="1377262" y="62607568"/>
          <a:ext cx="1647569" cy="14544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a:t>
          </a:r>
          <a:r>
            <a:rPr kumimoji="1" lang="ja-JP" altLang="en-US" sz="1100"/>
            <a:t>：日本レコードマネジメント株式会社</a:t>
          </a:r>
          <a:endParaRPr kumimoji="1" lang="en-US" altLang="ja-JP" sz="1100"/>
        </a:p>
        <a:p>
          <a:r>
            <a:rPr kumimoji="1" lang="ja-JP" altLang="ja-JP" sz="1100">
              <a:solidFill>
                <a:schemeClr val="dk1"/>
              </a:solidFill>
              <a:effectLst/>
              <a:latin typeface="+mn-lt"/>
              <a:ea typeface="+mn-ea"/>
              <a:cs typeface="+mn-cs"/>
            </a:rPr>
            <a:t>発電炉施設検査情報のデータ登録に係る入力業務等</a:t>
          </a:r>
          <a:endParaRPr lang="ja-JP" altLang="ja-JP">
            <a:effectLst/>
          </a:endParaRPr>
        </a:p>
        <a:p>
          <a:r>
            <a:rPr kumimoji="1" lang="ja-JP" altLang="en-US" sz="1100"/>
            <a:t>　８百万円</a:t>
          </a:r>
        </a:p>
      </xdr:txBody>
    </xdr:sp>
    <xdr:clientData/>
  </xdr:twoCellAnchor>
  <xdr:twoCellAnchor>
    <xdr:from>
      <xdr:col>7</xdr:col>
      <xdr:colOff>102972</xdr:colOff>
      <xdr:row>758</xdr:row>
      <xdr:rowOff>193075</xdr:rowOff>
    </xdr:from>
    <xdr:to>
      <xdr:col>14</xdr:col>
      <xdr:colOff>51485</xdr:colOff>
      <xdr:row>761</xdr:row>
      <xdr:rowOff>90101</xdr:rowOff>
    </xdr:to>
    <xdr:sp macro="" textlink="">
      <xdr:nvSpPr>
        <xdr:cNvPr id="35" name="テキスト ボックス 34"/>
        <xdr:cNvSpPr txBox="1"/>
      </xdr:nvSpPr>
      <xdr:spPr>
        <a:xfrm>
          <a:off x="1544594" y="64139291"/>
          <a:ext cx="1390134" cy="1171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検査実績情報を蓄積し、体系的に利用するためのデータベースの整備等</a:t>
          </a:r>
        </a:p>
      </xdr:txBody>
    </xdr:sp>
    <xdr:clientData/>
  </xdr:twoCellAnchor>
  <xdr:twoCellAnchor>
    <xdr:from>
      <xdr:col>18</xdr:col>
      <xdr:colOff>128717</xdr:colOff>
      <xdr:row>756</xdr:row>
      <xdr:rowOff>51486</xdr:rowOff>
    </xdr:from>
    <xdr:to>
      <xdr:col>26</xdr:col>
      <xdr:colOff>115845</xdr:colOff>
      <xdr:row>758</xdr:row>
      <xdr:rowOff>12871</xdr:rowOff>
    </xdr:to>
    <xdr:sp macro="" textlink="">
      <xdr:nvSpPr>
        <xdr:cNvPr id="37" name="テキスト ボックス 36"/>
        <xdr:cNvSpPr txBox="1"/>
      </xdr:nvSpPr>
      <xdr:spPr>
        <a:xfrm>
          <a:off x="3835744" y="58514391"/>
          <a:ext cx="1634696" cy="13000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日本レコードマネジメント株式会社</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保安活動総合評価システムの整備</a:t>
          </a:r>
          <a:endParaRPr lang="ja-JP" altLang="ja-JP">
            <a:effectLst/>
          </a:endParaRPr>
        </a:p>
        <a:p>
          <a:r>
            <a:rPr kumimoji="1" lang="ja-JP" altLang="en-US" sz="1100"/>
            <a:t>７百万円</a:t>
          </a:r>
          <a:endParaRPr kumimoji="1" lang="en-US" altLang="ja-JP" sz="1100"/>
        </a:p>
      </xdr:txBody>
    </xdr:sp>
    <xdr:clientData/>
  </xdr:twoCellAnchor>
  <xdr:twoCellAnchor>
    <xdr:from>
      <xdr:col>11</xdr:col>
      <xdr:colOff>12871</xdr:colOff>
      <xdr:row>751</xdr:row>
      <xdr:rowOff>64358</xdr:rowOff>
    </xdr:from>
    <xdr:to>
      <xdr:col>11</xdr:col>
      <xdr:colOff>12872</xdr:colOff>
      <xdr:row>754</xdr:row>
      <xdr:rowOff>167330</xdr:rowOff>
    </xdr:to>
    <xdr:cxnSp macro="">
      <xdr:nvCxnSpPr>
        <xdr:cNvPr id="41" name="直線矢印コネクタ 40"/>
        <xdr:cNvCxnSpPr/>
      </xdr:nvCxnSpPr>
      <xdr:spPr>
        <a:xfrm flipH="1">
          <a:off x="2278276" y="60934257"/>
          <a:ext cx="1" cy="11455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12871</xdr:colOff>
      <xdr:row>751</xdr:row>
      <xdr:rowOff>25743</xdr:rowOff>
    </xdr:from>
    <xdr:to>
      <xdr:col>23</xdr:col>
      <xdr:colOff>12872</xdr:colOff>
      <xdr:row>754</xdr:row>
      <xdr:rowOff>102973</xdr:rowOff>
    </xdr:to>
    <xdr:cxnSp macro="">
      <xdr:nvCxnSpPr>
        <xdr:cNvPr id="42" name="直線矢印コネクタ 41"/>
        <xdr:cNvCxnSpPr/>
      </xdr:nvCxnSpPr>
      <xdr:spPr>
        <a:xfrm flipH="1">
          <a:off x="4749628" y="60895642"/>
          <a:ext cx="1" cy="11198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12872</xdr:colOff>
      <xdr:row>751</xdr:row>
      <xdr:rowOff>38615</xdr:rowOff>
    </xdr:from>
    <xdr:to>
      <xdr:col>45</xdr:col>
      <xdr:colOff>51486</xdr:colOff>
      <xdr:row>751</xdr:row>
      <xdr:rowOff>38615</xdr:rowOff>
    </xdr:to>
    <xdr:cxnSp macro="">
      <xdr:nvCxnSpPr>
        <xdr:cNvPr id="8" name="直線コネクタ 7"/>
        <xdr:cNvCxnSpPr/>
      </xdr:nvCxnSpPr>
      <xdr:spPr>
        <a:xfrm>
          <a:off x="2278277" y="60908514"/>
          <a:ext cx="70407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199509</xdr:colOff>
      <xdr:row>744</xdr:row>
      <xdr:rowOff>115844</xdr:rowOff>
    </xdr:from>
    <xdr:to>
      <xdr:col>27</xdr:col>
      <xdr:colOff>0</xdr:colOff>
      <xdr:row>751</xdr:row>
      <xdr:rowOff>51486</xdr:rowOff>
    </xdr:to>
    <xdr:cxnSp macro="">
      <xdr:nvCxnSpPr>
        <xdr:cNvPr id="12" name="直線コネクタ 11"/>
        <xdr:cNvCxnSpPr/>
      </xdr:nvCxnSpPr>
      <xdr:spPr>
        <a:xfrm>
          <a:off x="5554104" y="58553006"/>
          <a:ext cx="6437" cy="2368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102974</xdr:colOff>
      <xdr:row>744</xdr:row>
      <xdr:rowOff>244560</xdr:rowOff>
    </xdr:from>
    <xdr:to>
      <xdr:col>35</xdr:col>
      <xdr:colOff>38614</xdr:colOff>
      <xdr:row>746</xdr:row>
      <xdr:rowOff>51486</xdr:rowOff>
    </xdr:to>
    <xdr:sp macro="" textlink="">
      <xdr:nvSpPr>
        <xdr:cNvPr id="4" name="テキスト ボックス 3"/>
        <xdr:cNvSpPr txBox="1"/>
      </xdr:nvSpPr>
      <xdr:spPr>
        <a:xfrm>
          <a:off x="4015947" y="54138040"/>
          <a:ext cx="3230775" cy="501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保安活動総合評価の運用支援、検査実績情報データベース整備、検査の最新知見の収集</a:t>
          </a:r>
        </a:p>
      </xdr:txBody>
    </xdr:sp>
    <xdr:clientData/>
  </xdr:twoCellAnchor>
  <xdr:twoCellAnchor>
    <xdr:from>
      <xdr:col>18</xdr:col>
      <xdr:colOff>193075</xdr:colOff>
      <xdr:row>758</xdr:row>
      <xdr:rowOff>115843</xdr:rowOff>
    </xdr:from>
    <xdr:to>
      <xdr:col>26</xdr:col>
      <xdr:colOff>77229</xdr:colOff>
      <xdr:row>761</xdr:row>
      <xdr:rowOff>25743</xdr:rowOff>
    </xdr:to>
    <xdr:sp macro="" textlink="">
      <xdr:nvSpPr>
        <xdr:cNvPr id="43" name="テキスト ボックス 42"/>
        <xdr:cNvSpPr txBox="1"/>
      </xdr:nvSpPr>
      <xdr:spPr>
        <a:xfrm>
          <a:off x="3900102" y="59917397"/>
          <a:ext cx="1531722" cy="1184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プラントのパフォーマンス指標による評価と検査において検出された事項の保安活動総合評価に係るシステム</a:t>
          </a:r>
        </a:p>
      </xdr:txBody>
    </xdr:sp>
    <xdr:clientData/>
  </xdr:twoCellAnchor>
  <xdr:twoCellAnchor>
    <xdr:from>
      <xdr:col>41</xdr:col>
      <xdr:colOff>25743</xdr:colOff>
      <xdr:row>756</xdr:row>
      <xdr:rowOff>2</xdr:rowOff>
    </xdr:from>
    <xdr:to>
      <xdr:col>49</xdr:col>
      <xdr:colOff>12871</xdr:colOff>
      <xdr:row>757</xdr:row>
      <xdr:rowOff>656452</xdr:rowOff>
    </xdr:to>
    <xdr:sp macro="" textlink="">
      <xdr:nvSpPr>
        <xdr:cNvPr id="23" name="テキスト ボックス 22"/>
        <xdr:cNvSpPr txBox="1"/>
      </xdr:nvSpPr>
      <xdr:spPr>
        <a:xfrm>
          <a:off x="8469527" y="58462907"/>
          <a:ext cx="1634695" cy="1325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D:Battelle Energy Alliance, LLC</a:t>
          </a:r>
        </a:p>
        <a:p>
          <a:r>
            <a:rPr kumimoji="1" lang="ja-JP" altLang="en-US" sz="1100"/>
            <a:t>平成</a:t>
          </a:r>
          <a:r>
            <a:rPr kumimoji="1" lang="en-US" altLang="ja-JP" sz="1100"/>
            <a:t>30</a:t>
          </a:r>
          <a:r>
            <a:rPr kumimoji="1" lang="ja-JP" altLang="en-US" sz="1100"/>
            <a:t>年度短期海外研修「米国アイダホ</a:t>
          </a:r>
          <a:r>
            <a:rPr kumimoji="1" lang="en-US" altLang="ja-JP" sz="1100"/>
            <a:t>PRA</a:t>
          </a:r>
          <a:r>
            <a:rPr kumimoji="1" lang="ja-JP" altLang="en-US" sz="1100"/>
            <a:t>」実施業務</a:t>
          </a:r>
          <a:endParaRPr kumimoji="1" lang="en-US" altLang="ja-JP" sz="1100"/>
        </a:p>
        <a:p>
          <a:r>
            <a:rPr kumimoji="1" lang="ja-JP" altLang="en-US" sz="1100"/>
            <a:t>２１百万円</a:t>
          </a:r>
          <a:endParaRPr kumimoji="1" lang="en-US" altLang="ja-JP" sz="1100"/>
        </a:p>
      </xdr:txBody>
    </xdr:sp>
    <xdr:clientData/>
  </xdr:twoCellAnchor>
  <xdr:twoCellAnchor>
    <xdr:from>
      <xdr:col>41</xdr:col>
      <xdr:colOff>51486</xdr:colOff>
      <xdr:row>758</xdr:row>
      <xdr:rowOff>167331</xdr:rowOff>
    </xdr:from>
    <xdr:to>
      <xdr:col>48</xdr:col>
      <xdr:colOff>141587</xdr:colOff>
      <xdr:row>761</xdr:row>
      <xdr:rowOff>77232</xdr:rowOff>
    </xdr:to>
    <xdr:sp macro="" textlink="">
      <xdr:nvSpPr>
        <xdr:cNvPr id="30" name="テキスト ボックス 29"/>
        <xdr:cNvSpPr txBox="1"/>
      </xdr:nvSpPr>
      <xdr:spPr>
        <a:xfrm>
          <a:off x="8495270" y="64113547"/>
          <a:ext cx="1531722" cy="1184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リスク分析・評価に携わる職員を育成する研修プログラムの企画、実施</a:t>
          </a:r>
        </a:p>
      </xdr:txBody>
    </xdr:sp>
    <xdr:clientData/>
  </xdr:twoCellAnchor>
  <xdr:twoCellAnchor>
    <xdr:from>
      <xdr:col>36</xdr:col>
      <xdr:colOff>205945</xdr:colOff>
      <xdr:row>748</xdr:row>
      <xdr:rowOff>231690</xdr:rowOff>
    </xdr:from>
    <xdr:to>
      <xdr:col>46</xdr:col>
      <xdr:colOff>64357</xdr:colOff>
      <xdr:row>750</xdr:row>
      <xdr:rowOff>205946</xdr:rowOff>
    </xdr:to>
    <xdr:sp macro="" textlink="">
      <xdr:nvSpPr>
        <xdr:cNvPr id="11" name="大かっこ 10"/>
        <xdr:cNvSpPr/>
      </xdr:nvSpPr>
      <xdr:spPr>
        <a:xfrm>
          <a:off x="7619999" y="60058987"/>
          <a:ext cx="1917872" cy="669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154459</xdr:colOff>
      <xdr:row>744</xdr:row>
      <xdr:rowOff>257432</xdr:rowOff>
    </xdr:from>
    <xdr:to>
      <xdr:col>36</xdr:col>
      <xdr:colOff>12871</xdr:colOff>
      <xdr:row>745</xdr:row>
      <xdr:rowOff>308918</xdr:rowOff>
    </xdr:to>
    <xdr:sp macro="" textlink="">
      <xdr:nvSpPr>
        <xdr:cNvPr id="13" name="大かっこ 12"/>
        <xdr:cNvSpPr/>
      </xdr:nvSpPr>
      <xdr:spPr>
        <a:xfrm>
          <a:off x="3861486" y="54549932"/>
          <a:ext cx="3565439" cy="399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193074</xdr:colOff>
      <xdr:row>751</xdr:row>
      <xdr:rowOff>64357</xdr:rowOff>
    </xdr:from>
    <xdr:to>
      <xdr:col>45</xdr:col>
      <xdr:colOff>-1</xdr:colOff>
      <xdr:row>754</xdr:row>
      <xdr:rowOff>102967</xdr:rowOff>
    </xdr:to>
    <xdr:cxnSp macro="">
      <xdr:nvCxnSpPr>
        <xdr:cNvPr id="46" name="直線矢印コネクタ 45"/>
        <xdr:cNvCxnSpPr/>
      </xdr:nvCxnSpPr>
      <xdr:spPr>
        <a:xfrm>
          <a:off x="9254696" y="60934256"/>
          <a:ext cx="12871" cy="10812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10</v>
      </c>
      <c r="AT2" s="939"/>
      <c r="AU2" s="939"/>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566</v>
      </c>
      <c r="AF5" s="699"/>
      <c r="AG5" s="699"/>
      <c r="AH5" s="699"/>
      <c r="AI5" s="699"/>
      <c r="AJ5" s="699"/>
      <c r="AK5" s="699"/>
      <c r="AL5" s="699"/>
      <c r="AM5" s="699"/>
      <c r="AN5" s="699"/>
      <c r="AO5" s="699"/>
      <c r="AP5" s="700"/>
      <c r="AQ5" s="701" t="s">
        <v>703</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科学技術・イノベーション</v>
      </c>
      <c r="H8" s="720"/>
      <c r="I8" s="720"/>
      <c r="J8" s="720"/>
      <c r="K8" s="720"/>
      <c r="L8" s="720"/>
      <c r="M8" s="720"/>
      <c r="N8" s="720"/>
      <c r="O8" s="720"/>
      <c r="P8" s="720"/>
      <c r="Q8" s="720"/>
      <c r="R8" s="720"/>
      <c r="S8" s="720"/>
      <c r="T8" s="720"/>
      <c r="U8" s="720"/>
      <c r="V8" s="720"/>
      <c r="W8" s="720"/>
      <c r="X8" s="941"/>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9.25" customHeight="1" x14ac:dyDescent="0.15">
      <c r="A10" s="660" t="s">
        <v>30</v>
      </c>
      <c r="B10" s="661"/>
      <c r="C10" s="661"/>
      <c r="D10" s="661"/>
      <c r="E10" s="661"/>
      <c r="F10" s="661"/>
      <c r="G10" s="754" t="s">
        <v>701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63</v>
      </c>
      <c r="Q13" s="658"/>
      <c r="R13" s="658"/>
      <c r="S13" s="658"/>
      <c r="T13" s="658"/>
      <c r="U13" s="658"/>
      <c r="V13" s="659"/>
      <c r="W13" s="657">
        <v>73</v>
      </c>
      <c r="X13" s="658"/>
      <c r="Y13" s="658"/>
      <c r="Z13" s="658"/>
      <c r="AA13" s="658"/>
      <c r="AB13" s="658"/>
      <c r="AC13" s="659"/>
      <c r="AD13" s="657">
        <v>36</v>
      </c>
      <c r="AE13" s="658"/>
      <c r="AF13" s="658"/>
      <c r="AG13" s="658"/>
      <c r="AH13" s="658"/>
      <c r="AI13" s="658"/>
      <c r="AJ13" s="659"/>
      <c r="AK13" s="657">
        <v>90</v>
      </c>
      <c r="AL13" s="658"/>
      <c r="AM13" s="658"/>
      <c r="AN13" s="658"/>
      <c r="AO13" s="658"/>
      <c r="AP13" s="658"/>
      <c r="AQ13" s="659"/>
      <c r="AR13" s="919">
        <v>221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571</v>
      </c>
      <c r="X14" s="658"/>
      <c r="Y14" s="658"/>
      <c r="Z14" s="658"/>
      <c r="AA14" s="658"/>
      <c r="AB14" s="658"/>
      <c r="AC14" s="659"/>
      <c r="AD14" s="657">
        <v>209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572</v>
      </c>
      <c r="X15" s="658"/>
      <c r="Y15" s="658"/>
      <c r="Z15" s="658"/>
      <c r="AA15" s="658"/>
      <c r="AB15" s="658"/>
      <c r="AC15" s="659"/>
      <c r="AD15" s="657" t="s">
        <v>571</v>
      </c>
      <c r="AE15" s="658"/>
      <c r="AF15" s="658"/>
      <c r="AG15" s="658"/>
      <c r="AH15" s="658"/>
      <c r="AI15" s="658"/>
      <c r="AJ15" s="659"/>
      <c r="AK15" s="657">
        <v>209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573</v>
      </c>
      <c r="X16" s="658"/>
      <c r="Y16" s="658"/>
      <c r="Z16" s="658"/>
      <c r="AA16" s="658"/>
      <c r="AB16" s="658"/>
      <c r="AC16" s="659"/>
      <c r="AD16" s="657">
        <v>-209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574</v>
      </c>
      <c r="X17" s="658"/>
      <c r="Y17" s="658"/>
      <c r="Z17" s="658"/>
      <c r="AA17" s="658"/>
      <c r="AB17" s="658"/>
      <c r="AC17" s="659"/>
      <c r="AD17" s="657">
        <v>20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63</v>
      </c>
      <c r="Q18" s="879"/>
      <c r="R18" s="879"/>
      <c r="S18" s="879"/>
      <c r="T18" s="879"/>
      <c r="U18" s="879"/>
      <c r="V18" s="880"/>
      <c r="W18" s="878">
        <f>SUM(W13:AC17)</f>
        <v>73</v>
      </c>
      <c r="X18" s="879"/>
      <c r="Y18" s="879"/>
      <c r="Z18" s="879"/>
      <c r="AA18" s="879"/>
      <c r="AB18" s="879"/>
      <c r="AC18" s="880"/>
      <c r="AD18" s="878">
        <f>SUM(AD13:AJ17)</f>
        <v>56</v>
      </c>
      <c r="AE18" s="879"/>
      <c r="AF18" s="879"/>
      <c r="AG18" s="879"/>
      <c r="AH18" s="879"/>
      <c r="AI18" s="879"/>
      <c r="AJ18" s="880"/>
      <c r="AK18" s="878">
        <f>SUM(AK13:AQ17)</f>
        <v>299</v>
      </c>
      <c r="AL18" s="879"/>
      <c r="AM18" s="879"/>
      <c r="AN18" s="879"/>
      <c r="AO18" s="879"/>
      <c r="AP18" s="879"/>
      <c r="AQ18" s="880"/>
      <c r="AR18" s="878">
        <f>SUM(AR13:AX17)</f>
        <v>221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34</v>
      </c>
      <c r="Q19" s="658"/>
      <c r="R19" s="658"/>
      <c r="S19" s="658"/>
      <c r="T19" s="658"/>
      <c r="U19" s="658"/>
      <c r="V19" s="659"/>
      <c r="W19" s="657">
        <v>40</v>
      </c>
      <c r="X19" s="658"/>
      <c r="Y19" s="658"/>
      <c r="Z19" s="658"/>
      <c r="AA19" s="658"/>
      <c r="AB19" s="658"/>
      <c r="AC19" s="659"/>
      <c r="AD19" s="657">
        <v>44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0.53968253968253965</v>
      </c>
      <c r="Q20" s="318"/>
      <c r="R20" s="318"/>
      <c r="S20" s="318"/>
      <c r="T20" s="318"/>
      <c r="U20" s="318"/>
      <c r="V20" s="318"/>
      <c r="W20" s="318">
        <f t="shared" ref="W20" si="0">IF(W18=0, "-", SUM(W19)/W18)</f>
        <v>0.54794520547945202</v>
      </c>
      <c r="X20" s="318"/>
      <c r="Y20" s="318"/>
      <c r="Z20" s="318"/>
      <c r="AA20" s="318"/>
      <c r="AB20" s="318"/>
      <c r="AC20" s="318"/>
      <c r="AD20" s="318">
        <f t="shared" ref="AD20" si="1">IF(AD18=0, "-", SUM(AD19)/AD18)</f>
        <v>0.7857142857142857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477</v>
      </c>
      <c r="H21" s="317"/>
      <c r="I21" s="317"/>
      <c r="J21" s="317"/>
      <c r="K21" s="317"/>
      <c r="L21" s="317"/>
      <c r="M21" s="317"/>
      <c r="N21" s="317"/>
      <c r="O21" s="317"/>
      <c r="P21" s="318">
        <f>IF(P19=0, "-", SUM(P19)/SUM(P13,P14))</f>
        <v>0.53968253968253965</v>
      </c>
      <c r="Q21" s="318"/>
      <c r="R21" s="318"/>
      <c r="S21" s="318"/>
      <c r="T21" s="318"/>
      <c r="U21" s="318"/>
      <c r="V21" s="318"/>
      <c r="W21" s="318">
        <f t="shared" ref="W21" si="2">IF(W19=0, "-", SUM(W19)/SUM(W13,W14))</f>
        <v>0.54794520547945202</v>
      </c>
      <c r="X21" s="318"/>
      <c r="Y21" s="318"/>
      <c r="Z21" s="318"/>
      <c r="AA21" s="318"/>
      <c r="AB21" s="318"/>
      <c r="AC21" s="318"/>
      <c r="AD21" s="318">
        <f t="shared" ref="AD21" si="3">IF(AD19=0, "-", SUM(AD19)/SUM(AD13,AD14))</f>
        <v>0.17959183673469387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0" t="s">
        <v>554</v>
      </c>
      <c r="B22" s="961"/>
      <c r="C22" s="961"/>
      <c r="D22" s="961"/>
      <c r="E22" s="961"/>
      <c r="F22" s="962"/>
      <c r="G22" s="950"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51" t="s">
        <v>624</v>
      </c>
      <c r="H23" s="952"/>
      <c r="I23" s="952"/>
      <c r="J23" s="952"/>
      <c r="K23" s="952"/>
      <c r="L23" s="952"/>
      <c r="M23" s="952"/>
      <c r="N23" s="952"/>
      <c r="O23" s="953"/>
      <c r="P23" s="657">
        <v>43</v>
      </c>
      <c r="Q23" s="658"/>
      <c r="R23" s="658"/>
      <c r="S23" s="658"/>
      <c r="T23" s="658"/>
      <c r="U23" s="658"/>
      <c r="V23" s="659"/>
      <c r="W23" s="919">
        <v>173</v>
      </c>
      <c r="X23" s="920"/>
      <c r="Y23" s="920"/>
      <c r="Z23" s="920"/>
      <c r="AA23" s="920"/>
      <c r="AB23" s="920"/>
      <c r="AC23" s="981"/>
      <c r="AD23" s="970" t="s">
        <v>709</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641</v>
      </c>
      <c r="H24" s="952"/>
      <c r="I24" s="952"/>
      <c r="J24" s="952"/>
      <c r="K24" s="952"/>
      <c r="L24" s="952"/>
      <c r="M24" s="952"/>
      <c r="N24" s="952"/>
      <c r="O24" s="953"/>
      <c r="P24" s="657">
        <v>23</v>
      </c>
      <c r="Q24" s="658"/>
      <c r="R24" s="658"/>
      <c r="S24" s="658"/>
      <c r="T24" s="658"/>
      <c r="U24" s="658"/>
      <c r="V24" s="659"/>
      <c r="W24" s="657">
        <v>23</v>
      </c>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643</v>
      </c>
      <c r="H25" s="952"/>
      <c r="I25" s="952"/>
      <c r="J25" s="952"/>
      <c r="K25" s="952"/>
      <c r="L25" s="952"/>
      <c r="M25" s="952"/>
      <c r="N25" s="952"/>
      <c r="O25" s="953"/>
      <c r="P25" s="657">
        <v>22</v>
      </c>
      <c r="Q25" s="658"/>
      <c r="R25" s="658"/>
      <c r="S25" s="658"/>
      <c r="T25" s="658"/>
      <c r="U25" s="658"/>
      <c r="V25" s="659"/>
      <c r="W25" s="657">
        <v>23</v>
      </c>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640</v>
      </c>
      <c r="H26" s="952"/>
      <c r="I26" s="952"/>
      <c r="J26" s="952"/>
      <c r="K26" s="952"/>
      <c r="L26" s="952"/>
      <c r="M26" s="952"/>
      <c r="N26" s="952"/>
      <c r="O26" s="953"/>
      <c r="P26" s="657">
        <v>1</v>
      </c>
      <c r="Q26" s="658"/>
      <c r="R26" s="658"/>
      <c r="S26" s="658"/>
      <c r="T26" s="658"/>
      <c r="U26" s="658"/>
      <c r="V26" s="659"/>
      <c r="W26" s="657">
        <v>1</v>
      </c>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642</v>
      </c>
      <c r="H27" s="952"/>
      <c r="I27" s="952"/>
      <c r="J27" s="952"/>
      <c r="K27" s="952"/>
      <c r="L27" s="952"/>
      <c r="M27" s="952"/>
      <c r="N27" s="952"/>
      <c r="O27" s="953"/>
      <c r="P27" s="657">
        <v>1</v>
      </c>
      <c r="Q27" s="658"/>
      <c r="R27" s="658"/>
      <c r="S27" s="658"/>
      <c r="T27" s="658"/>
      <c r="U27" s="658"/>
      <c r="V27" s="659"/>
      <c r="W27" s="657">
        <v>1</v>
      </c>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460</v>
      </c>
      <c r="H28" s="955"/>
      <c r="I28" s="955"/>
      <c r="J28" s="955"/>
      <c r="K28" s="955"/>
      <c r="L28" s="955"/>
      <c r="M28" s="955"/>
      <c r="N28" s="955"/>
      <c r="O28" s="956"/>
      <c r="P28" s="878">
        <f>P29-SUM(P23:P27)</f>
        <v>0</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457</v>
      </c>
      <c r="H29" s="958"/>
      <c r="I29" s="958"/>
      <c r="J29" s="958"/>
      <c r="K29" s="958"/>
      <c r="L29" s="958"/>
      <c r="M29" s="958"/>
      <c r="N29" s="958"/>
      <c r="O29" s="959"/>
      <c r="P29" s="933">
        <f>AK13</f>
        <v>90</v>
      </c>
      <c r="Q29" s="934"/>
      <c r="R29" s="934"/>
      <c r="S29" s="934"/>
      <c r="T29" s="934"/>
      <c r="U29" s="934"/>
      <c r="V29" s="935"/>
      <c r="W29" s="933">
        <v>221</v>
      </c>
      <c r="X29" s="934"/>
      <c r="Y29" s="934"/>
      <c r="Z29" s="934"/>
      <c r="AA29" s="934"/>
      <c r="AB29" s="934"/>
      <c r="AC29" s="935"/>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577</v>
      </c>
      <c r="AC32" s="461"/>
      <c r="AD32" s="461"/>
      <c r="AE32" s="218">
        <v>1</v>
      </c>
      <c r="AF32" s="219"/>
      <c r="AG32" s="219"/>
      <c r="AH32" s="219"/>
      <c r="AI32" s="218">
        <v>1</v>
      </c>
      <c r="AJ32" s="219"/>
      <c r="AK32" s="219"/>
      <c r="AL32" s="219"/>
      <c r="AM32" s="218">
        <v>1</v>
      </c>
      <c r="AN32" s="219"/>
      <c r="AO32" s="219"/>
      <c r="AP32" s="219"/>
      <c r="AQ32" s="340" t="s">
        <v>571</v>
      </c>
      <c r="AR32" s="207"/>
      <c r="AS32" s="207"/>
      <c r="AT32" s="341"/>
      <c r="AU32" s="219" t="s">
        <v>605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v>1</v>
      </c>
      <c r="AF33" s="219"/>
      <c r="AG33" s="219"/>
      <c r="AH33" s="219"/>
      <c r="AI33" s="218">
        <v>1</v>
      </c>
      <c r="AJ33" s="219"/>
      <c r="AK33" s="219"/>
      <c r="AL33" s="219"/>
      <c r="AM33" s="218">
        <v>1</v>
      </c>
      <c r="AN33" s="219"/>
      <c r="AO33" s="219"/>
      <c r="AP33" s="219"/>
      <c r="AQ33" s="340" t="s">
        <v>604</v>
      </c>
      <c r="AR33" s="207"/>
      <c r="AS33" s="207"/>
      <c r="AT33" s="341"/>
      <c r="AU33" s="219" t="s">
        <v>708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604</v>
      </c>
      <c r="AR34" s="207"/>
      <c r="AS34" s="207"/>
      <c r="AT34" s="341"/>
      <c r="AU34" s="219" t="s">
        <v>571</v>
      </c>
      <c r="AV34" s="219"/>
      <c r="AW34" s="219"/>
      <c r="AX34" s="221"/>
    </row>
    <row r="35" spans="1:50" ht="23.25" customHeight="1" x14ac:dyDescent="0.15">
      <c r="A35" s="226" t="s">
        <v>500</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23.25" customHeight="1" x14ac:dyDescent="0.15">
      <c r="A39" s="403"/>
      <c r="B39" s="401"/>
      <c r="C39" s="401"/>
      <c r="D39" s="401"/>
      <c r="E39" s="401"/>
      <c r="F39" s="402"/>
      <c r="G39" s="564" t="s">
        <v>629</v>
      </c>
      <c r="H39" s="565"/>
      <c r="I39" s="565"/>
      <c r="J39" s="565"/>
      <c r="K39" s="565"/>
      <c r="L39" s="565"/>
      <c r="M39" s="565"/>
      <c r="N39" s="565"/>
      <c r="O39" s="566"/>
      <c r="P39" s="105" t="s">
        <v>630</v>
      </c>
      <c r="Q39" s="105"/>
      <c r="R39" s="105"/>
      <c r="S39" s="105"/>
      <c r="T39" s="105"/>
      <c r="U39" s="105"/>
      <c r="V39" s="105"/>
      <c r="W39" s="105"/>
      <c r="X39" s="106"/>
      <c r="Y39" s="471" t="s">
        <v>12</v>
      </c>
      <c r="Z39" s="531"/>
      <c r="AA39" s="532"/>
      <c r="AB39" s="461"/>
      <c r="AC39" s="461"/>
      <c r="AD39" s="461"/>
      <c r="AE39" s="218">
        <v>1</v>
      </c>
      <c r="AF39" s="219"/>
      <c r="AG39" s="219"/>
      <c r="AH39" s="219"/>
      <c r="AI39" s="218">
        <v>1</v>
      </c>
      <c r="AJ39" s="219"/>
      <c r="AK39" s="219"/>
      <c r="AL39" s="219"/>
      <c r="AM39" s="218">
        <v>1</v>
      </c>
      <c r="AN39" s="219"/>
      <c r="AO39" s="219"/>
      <c r="AP39" s="219"/>
      <c r="AQ39" s="340" t="s">
        <v>631</v>
      </c>
      <c r="AR39" s="207"/>
      <c r="AS39" s="207"/>
      <c r="AT39" s="341"/>
      <c r="AU39" s="219" t="s">
        <v>632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v>1</v>
      </c>
      <c r="AF40" s="219"/>
      <c r="AG40" s="219"/>
      <c r="AH40" s="219"/>
      <c r="AI40" s="218">
        <v>1</v>
      </c>
      <c r="AJ40" s="219"/>
      <c r="AK40" s="219"/>
      <c r="AL40" s="219"/>
      <c r="AM40" s="218">
        <v>1</v>
      </c>
      <c r="AN40" s="219"/>
      <c r="AO40" s="219"/>
      <c r="AP40" s="219"/>
      <c r="AQ40" s="340" t="s">
        <v>628</v>
      </c>
      <c r="AR40" s="207"/>
      <c r="AS40" s="207"/>
      <c r="AT40" s="341"/>
      <c r="AU40" s="219">
        <v>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628</v>
      </c>
      <c r="AR41" s="207"/>
      <c r="AS41" s="207"/>
      <c r="AT41" s="341"/>
      <c r="AU41" s="219" t="s">
        <v>628</v>
      </c>
      <c r="AV41" s="219"/>
      <c r="AW41" s="219"/>
      <c r="AX41" s="221"/>
    </row>
    <row r="42" spans="1:50" ht="23.25" customHeight="1" x14ac:dyDescent="0.15">
      <c r="A42" s="226" t="s">
        <v>500</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v>32</v>
      </c>
      <c r="AV45" s="199"/>
      <c r="AW45" s="398" t="s">
        <v>300</v>
      </c>
      <c r="AX45" s="399"/>
    </row>
    <row r="46" spans="1:50" ht="23.25" customHeight="1" x14ac:dyDescent="0.15">
      <c r="A46" s="403"/>
      <c r="B46" s="401"/>
      <c r="C46" s="401"/>
      <c r="D46" s="401"/>
      <c r="E46" s="401"/>
      <c r="F46" s="402"/>
      <c r="G46" s="564" t="s">
        <v>633</v>
      </c>
      <c r="H46" s="565"/>
      <c r="I46" s="565"/>
      <c r="J46" s="565"/>
      <c r="K46" s="565"/>
      <c r="L46" s="565"/>
      <c r="M46" s="565"/>
      <c r="N46" s="565"/>
      <c r="O46" s="566"/>
      <c r="P46" s="105" t="s">
        <v>635</v>
      </c>
      <c r="Q46" s="105"/>
      <c r="R46" s="105"/>
      <c r="S46" s="105"/>
      <c r="T46" s="105"/>
      <c r="U46" s="105"/>
      <c r="V46" s="105"/>
      <c r="W46" s="105"/>
      <c r="X46" s="106"/>
      <c r="Y46" s="471" t="s">
        <v>12</v>
      </c>
      <c r="Z46" s="531"/>
      <c r="AA46" s="532"/>
      <c r="AB46" s="461"/>
      <c r="AC46" s="461"/>
      <c r="AD46" s="461"/>
      <c r="AE46" s="218">
        <v>1</v>
      </c>
      <c r="AF46" s="219"/>
      <c r="AG46" s="219"/>
      <c r="AH46" s="219"/>
      <c r="AI46" s="218">
        <v>1</v>
      </c>
      <c r="AJ46" s="219"/>
      <c r="AK46" s="219"/>
      <c r="AL46" s="219"/>
      <c r="AM46" s="218">
        <v>1</v>
      </c>
      <c r="AN46" s="219"/>
      <c r="AO46" s="219"/>
      <c r="AP46" s="219"/>
      <c r="AQ46" s="340" t="s">
        <v>606</v>
      </c>
      <c r="AR46" s="207"/>
      <c r="AS46" s="207"/>
      <c r="AT46" s="341"/>
      <c r="AU46" s="219" t="s">
        <v>571</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v>1</v>
      </c>
      <c r="AF47" s="219"/>
      <c r="AG47" s="219"/>
      <c r="AH47" s="219"/>
      <c r="AI47" s="218">
        <v>1</v>
      </c>
      <c r="AJ47" s="219"/>
      <c r="AK47" s="219"/>
      <c r="AL47" s="219"/>
      <c r="AM47" s="218">
        <v>1</v>
      </c>
      <c r="AN47" s="219"/>
      <c r="AO47" s="219"/>
      <c r="AP47" s="219"/>
      <c r="AQ47" s="340" t="s">
        <v>561</v>
      </c>
      <c r="AR47" s="207"/>
      <c r="AS47" s="207"/>
      <c r="AT47" s="341"/>
      <c r="AU47" s="219">
        <v>1</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573</v>
      </c>
      <c r="AR48" s="207"/>
      <c r="AS48" s="207"/>
      <c r="AT48" s="341"/>
      <c r="AU48" s="219" t="s">
        <v>573</v>
      </c>
      <c r="AV48" s="219"/>
      <c r="AW48" s="219"/>
      <c r="AX48" s="221"/>
    </row>
    <row r="49" spans="1:50" ht="23.25" customHeight="1" x14ac:dyDescent="0.15">
      <c r="A49" s="226" t="s">
        <v>500</v>
      </c>
      <c r="B49" s="227"/>
      <c r="C49" s="227"/>
      <c r="D49" s="227"/>
      <c r="E49" s="227"/>
      <c r="F49" s="228"/>
      <c r="G49" s="232" t="s">
        <v>634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v>32</v>
      </c>
      <c r="AV52" s="199"/>
      <c r="AW52" s="398" t="s">
        <v>300</v>
      </c>
      <c r="AX52" s="399"/>
    </row>
    <row r="53" spans="1:50" ht="23.25" customHeight="1" x14ac:dyDescent="0.15">
      <c r="A53" s="403"/>
      <c r="B53" s="401"/>
      <c r="C53" s="401"/>
      <c r="D53" s="401"/>
      <c r="E53" s="401"/>
      <c r="F53" s="402"/>
      <c r="G53" s="564" t="s">
        <v>680</v>
      </c>
      <c r="H53" s="565"/>
      <c r="I53" s="565"/>
      <c r="J53" s="565"/>
      <c r="K53" s="565"/>
      <c r="L53" s="565"/>
      <c r="M53" s="565"/>
      <c r="N53" s="565"/>
      <c r="O53" s="566"/>
      <c r="P53" s="105" t="s">
        <v>684</v>
      </c>
      <c r="Q53" s="105"/>
      <c r="R53" s="105"/>
      <c r="S53" s="105"/>
      <c r="T53" s="105"/>
      <c r="U53" s="105"/>
      <c r="V53" s="105"/>
      <c r="W53" s="105"/>
      <c r="X53" s="106"/>
      <c r="Y53" s="471" t="s">
        <v>12</v>
      </c>
      <c r="Z53" s="531"/>
      <c r="AA53" s="532"/>
      <c r="AB53" s="461" t="s">
        <v>686</v>
      </c>
      <c r="AC53" s="461"/>
      <c r="AD53" s="461"/>
      <c r="AE53" s="218" t="s">
        <v>667</v>
      </c>
      <c r="AF53" s="219"/>
      <c r="AG53" s="219"/>
      <c r="AH53" s="219"/>
      <c r="AI53" s="218" t="s">
        <v>669</v>
      </c>
      <c r="AJ53" s="219"/>
      <c r="AK53" s="219"/>
      <c r="AL53" s="219"/>
      <c r="AM53" s="218">
        <v>100</v>
      </c>
      <c r="AN53" s="219"/>
      <c r="AO53" s="219"/>
      <c r="AP53" s="219"/>
      <c r="AQ53" s="340" t="s">
        <v>681</v>
      </c>
      <c r="AR53" s="207"/>
      <c r="AS53" s="207"/>
      <c r="AT53" s="341"/>
      <c r="AU53" s="219" t="s">
        <v>681</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685</v>
      </c>
      <c r="AC54" s="523"/>
      <c r="AD54" s="523"/>
      <c r="AE54" s="218" t="s">
        <v>668</v>
      </c>
      <c r="AF54" s="219"/>
      <c r="AG54" s="219"/>
      <c r="AH54" s="219"/>
      <c r="AI54" s="218" t="s">
        <v>670</v>
      </c>
      <c r="AJ54" s="219"/>
      <c r="AK54" s="219"/>
      <c r="AL54" s="219"/>
      <c r="AM54" s="218">
        <v>100</v>
      </c>
      <c r="AN54" s="219"/>
      <c r="AO54" s="219"/>
      <c r="AP54" s="219"/>
      <c r="AQ54" s="340" t="s">
        <v>561</v>
      </c>
      <c r="AR54" s="207"/>
      <c r="AS54" s="207"/>
      <c r="AT54" s="341"/>
      <c r="AU54" s="219">
        <v>100</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669</v>
      </c>
      <c r="AF55" s="219"/>
      <c r="AG55" s="219"/>
      <c r="AH55" s="219"/>
      <c r="AI55" s="218" t="s">
        <v>671</v>
      </c>
      <c r="AJ55" s="219"/>
      <c r="AK55" s="219"/>
      <c r="AL55" s="219"/>
      <c r="AM55" s="218">
        <v>100</v>
      </c>
      <c r="AN55" s="219"/>
      <c r="AO55" s="219"/>
      <c r="AP55" s="219"/>
      <c r="AQ55" s="340" t="s">
        <v>681</v>
      </c>
      <c r="AR55" s="207"/>
      <c r="AS55" s="207"/>
      <c r="AT55" s="341"/>
      <c r="AU55" s="219" t="s">
        <v>681</v>
      </c>
      <c r="AV55" s="219"/>
      <c r="AW55" s="219"/>
      <c r="AX55" s="221"/>
    </row>
    <row r="56" spans="1:50" ht="23.25" customHeight="1" x14ac:dyDescent="0.15">
      <c r="A56" s="226" t="s">
        <v>500</v>
      </c>
      <c r="B56" s="227"/>
      <c r="C56" s="227"/>
      <c r="D56" s="227"/>
      <c r="E56" s="227"/>
      <c r="F56" s="228"/>
      <c r="G56" s="232" t="s">
        <v>694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6"/>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v>128</v>
      </c>
      <c r="AF101" s="219"/>
      <c r="AG101" s="219"/>
      <c r="AH101" s="220"/>
      <c r="AI101" s="218">
        <v>128</v>
      </c>
      <c r="AJ101" s="219"/>
      <c r="AK101" s="219"/>
      <c r="AL101" s="220"/>
      <c r="AM101" s="218">
        <v>0</v>
      </c>
      <c r="AN101" s="219"/>
      <c r="AO101" s="219"/>
      <c r="AP101" s="220"/>
      <c r="AQ101" s="218" t="s">
        <v>638</v>
      </c>
      <c r="AR101" s="219"/>
      <c r="AS101" s="219"/>
      <c r="AT101" s="220"/>
      <c r="AU101" s="218" t="s">
        <v>639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v>128</v>
      </c>
      <c r="AF102" s="418"/>
      <c r="AG102" s="418"/>
      <c r="AH102" s="418"/>
      <c r="AI102" s="418">
        <v>192</v>
      </c>
      <c r="AJ102" s="418"/>
      <c r="AK102" s="418"/>
      <c r="AL102" s="418"/>
      <c r="AM102" s="418">
        <v>192</v>
      </c>
      <c r="AN102" s="418"/>
      <c r="AO102" s="418"/>
      <c r="AP102" s="418"/>
      <c r="AQ102" s="273" t="s">
        <v>637</v>
      </c>
      <c r="AR102" s="274"/>
      <c r="AS102" s="274"/>
      <c r="AT102" s="319"/>
      <c r="AU102" s="273" t="s">
        <v>639</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581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577</v>
      </c>
      <c r="AC104" s="546"/>
      <c r="AD104" s="547"/>
      <c r="AE104" s="218">
        <v>0</v>
      </c>
      <c r="AF104" s="219"/>
      <c r="AG104" s="219"/>
      <c r="AH104" s="220"/>
      <c r="AI104" s="218">
        <v>3407</v>
      </c>
      <c r="AJ104" s="219"/>
      <c r="AK104" s="219"/>
      <c r="AL104" s="220"/>
      <c r="AM104" s="218">
        <v>2212</v>
      </c>
      <c r="AN104" s="219"/>
      <c r="AO104" s="219"/>
      <c r="AP104" s="220"/>
      <c r="AQ104" s="218" t="s">
        <v>681</v>
      </c>
      <c r="AR104" s="219"/>
      <c r="AS104" s="219"/>
      <c r="AT104" s="220"/>
      <c r="AU104" s="218" t="s">
        <v>687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577</v>
      </c>
      <c r="AC105" s="469"/>
      <c r="AD105" s="470"/>
      <c r="AE105" s="418">
        <v>2271</v>
      </c>
      <c r="AF105" s="418"/>
      <c r="AG105" s="418"/>
      <c r="AH105" s="418"/>
      <c r="AI105" s="418">
        <v>1136</v>
      </c>
      <c r="AJ105" s="418"/>
      <c r="AK105" s="418"/>
      <c r="AL105" s="418"/>
      <c r="AM105" s="418">
        <v>1136</v>
      </c>
      <c r="AN105" s="418"/>
      <c r="AO105" s="418"/>
      <c r="AP105" s="418"/>
      <c r="AQ105" s="218">
        <v>1136</v>
      </c>
      <c r="AR105" s="219"/>
      <c r="AS105" s="219"/>
      <c r="AT105" s="220"/>
      <c r="AU105" s="273" t="s">
        <v>695</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customHeight="1" x14ac:dyDescent="0.15">
      <c r="A107" s="422"/>
      <c r="B107" s="423"/>
      <c r="C107" s="423"/>
      <c r="D107" s="423"/>
      <c r="E107" s="423"/>
      <c r="F107" s="424"/>
      <c r="G107" s="105" t="s">
        <v>582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577</v>
      </c>
      <c r="AC107" s="546"/>
      <c r="AD107" s="547"/>
      <c r="AE107" s="418">
        <v>105</v>
      </c>
      <c r="AF107" s="418"/>
      <c r="AG107" s="418"/>
      <c r="AH107" s="418"/>
      <c r="AI107" s="418">
        <v>1868</v>
      </c>
      <c r="AJ107" s="418"/>
      <c r="AK107" s="418"/>
      <c r="AL107" s="418"/>
      <c r="AM107" s="418">
        <v>2552</v>
      </c>
      <c r="AN107" s="418"/>
      <c r="AO107" s="418"/>
      <c r="AP107" s="418"/>
      <c r="AQ107" s="218" t="s">
        <v>681</v>
      </c>
      <c r="AR107" s="219"/>
      <c r="AS107" s="219"/>
      <c r="AT107" s="220"/>
      <c r="AU107" s="218" t="s">
        <v>688</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577</v>
      </c>
      <c r="AC108" s="469"/>
      <c r="AD108" s="470"/>
      <c r="AE108" s="418">
        <v>986</v>
      </c>
      <c r="AF108" s="418"/>
      <c r="AG108" s="418"/>
      <c r="AH108" s="418"/>
      <c r="AI108" s="418">
        <v>986</v>
      </c>
      <c r="AJ108" s="418"/>
      <c r="AK108" s="418"/>
      <c r="AL108" s="418"/>
      <c r="AM108" s="418">
        <v>986</v>
      </c>
      <c r="AN108" s="418"/>
      <c r="AO108" s="418"/>
      <c r="AP108" s="418"/>
      <c r="AQ108" s="218">
        <v>986</v>
      </c>
      <c r="AR108" s="219"/>
      <c r="AS108" s="219"/>
      <c r="AT108" s="220"/>
      <c r="AU108" s="273" t="s">
        <v>707</v>
      </c>
      <c r="AV108" s="274"/>
      <c r="AW108" s="274"/>
      <c r="AX108" s="319"/>
    </row>
    <row r="109" spans="1:60" ht="31.5"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customHeight="1" x14ac:dyDescent="0.15">
      <c r="A110" s="422"/>
      <c r="B110" s="423"/>
      <c r="C110" s="423"/>
      <c r="D110" s="423"/>
      <c r="E110" s="423"/>
      <c r="F110" s="424"/>
      <c r="G110" s="105" t="s">
        <v>583</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577</v>
      </c>
      <c r="AC110" s="546"/>
      <c r="AD110" s="547"/>
      <c r="AE110" s="418">
        <v>5</v>
      </c>
      <c r="AF110" s="418"/>
      <c r="AG110" s="418"/>
      <c r="AH110" s="418"/>
      <c r="AI110" s="418">
        <v>2</v>
      </c>
      <c r="AJ110" s="418"/>
      <c r="AK110" s="418"/>
      <c r="AL110" s="418"/>
      <c r="AM110" s="418">
        <v>6</v>
      </c>
      <c r="AN110" s="418"/>
      <c r="AO110" s="418"/>
      <c r="AP110" s="418"/>
      <c r="AQ110" s="218" t="s">
        <v>681</v>
      </c>
      <c r="AR110" s="219"/>
      <c r="AS110" s="219"/>
      <c r="AT110" s="220"/>
      <c r="AU110" s="218" t="s">
        <v>687</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577</v>
      </c>
      <c r="AC111" s="469"/>
      <c r="AD111" s="470"/>
      <c r="AE111" s="418">
        <v>5</v>
      </c>
      <c r="AF111" s="418"/>
      <c r="AG111" s="418"/>
      <c r="AH111" s="418"/>
      <c r="AI111" s="418">
        <v>2</v>
      </c>
      <c r="AJ111" s="418"/>
      <c r="AK111" s="418"/>
      <c r="AL111" s="418"/>
      <c r="AM111" s="418">
        <v>5</v>
      </c>
      <c r="AN111" s="418"/>
      <c r="AO111" s="418"/>
      <c r="AP111" s="418"/>
      <c r="AQ111" s="218">
        <v>4</v>
      </c>
      <c r="AR111" s="219"/>
      <c r="AS111" s="219"/>
      <c r="AT111" s="220"/>
      <c r="AU111" s="273">
        <v>4</v>
      </c>
      <c r="AV111" s="274"/>
      <c r="AW111" s="274"/>
      <c r="AX111" s="319"/>
    </row>
    <row r="112" spans="1:60" ht="31.5"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customHeight="1" x14ac:dyDescent="0.15">
      <c r="A113" s="422"/>
      <c r="B113" s="423"/>
      <c r="C113" s="423"/>
      <c r="D113" s="423"/>
      <c r="E113" s="423"/>
      <c r="F113" s="424"/>
      <c r="G113" s="105" t="s">
        <v>690</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674</v>
      </c>
      <c r="AC113" s="546"/>
      <c r="AD113" s="547"/>
      <c r="AE113" s="418" t="s">
        <v>675</v>
      </c>
      <c r="AF113" s="418"/>
      <c r="AG113" s="418"/>
      <c r="AH113" s="418"/>
      <c r="AI113" s="418" t="s">
        <v>669</v>
      </c>
      <c r="AJ113" s="418"/>
      <c r="AK113" s="418"/>
      <c r="AL113" s="418"/>
      <c r="AM113" s="418">
        <v>6</v>
      </c>
      <c r="AN113" s="418"/>
      <c r="AO113" s="418"/>
      <c r="AP113" s="418"/>
      <c r="AQ113" s="218" t="s">
        <v>688</v>
      </c>
      <c r="AR113" s="219"/>
      <c r="AS113" s="219"/>
      <c r="AT113" s="220"/>
      <c r="AU113" s="218" t="s">
        <v>681</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674</v>
      </c>
      <c r="AC114" s="469"/>
      <c r="AD114" s="470"/>
      <c r="AE114" s="418" t="s">
        <v>676</v>
      </c>
      <c r="AF114" s="418"/>
      <c r="AG114" s="418"/>
      <c r="AH114" s="418"/>
      <c r="AI114" s="418" t="s">
        <v>667</v>
      </c>
      <c r="AJ114" s="418"/>
      <c r="AK114" s="418"/>
      <c r="AL114" s="418"/>
      <c r="AM114" s="418" t="s">
        <v>682</v>
      </c>
      <c r="AN114" s="418"/>
      <c r="AO114" s="418"/>
      <c r="AP114" s="418"/>
      <c r="AQ114" s="218">
        <v>6</v>
      </c>
      <c r="AR114" s="219"/>
      <c r="AS114" s="219"/>
      <c r="AT114" s="220"/>
      <c r="AU114" s="218">
        <v>6</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148</v>
      </c>
      <c r="AF116" s="418"/>
      <c r="AG116" s="418"/>
      <c r="AH116" s="418"/>
      <c r="AI116" s="418">
        <v>78</v>
      </c>
      <c r="AJ116" s="418"/>
      <c r="AK116" s="418"/>
      <c r="AL116" s="418"/>
      <c r="AM116" s="418">
        <v>0</v>
      </c>
      <c r="AN116" s="418"/>
      <c r="AO116" s="418"/>
      <c r="AP116" s="418"/>
      <c r="AQ116" s="218" t="s">
        <v>681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609</v>
      </c>
      <c r="AF117" s="551"/>
      <c r="AG117" s="551"/>
      <c r="AH117" s="551"/>
      <c r="AI117" s="551" t="s">
        <v>610</v>
      </c>
      <c r="AJ117" s="551"/>
      <c r="AK117" s="551"/>
      <c r="AL117" s="551"/>
      <c r="AM117" s="551" t="s">
        <v>651</v>
      </c>
      <c r="AN117" s="551"/>
      <c r="AO117" s="551"/>
      <c r="AP117" s="551"/>
      <c r="AQ117" s="551" t="s">
        <v>667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689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607</v>
      </c>
      <c r="AC119" s="463"/>
      <c r="AD119" s="464"/>
      <c r="AE119" s="418" t="s">
        <v>605</v>
      </c>
      <c r="AF119" s="418"/>
      <c r="AG119" s="418"/>
      <c r="AH119" s="418"/>
      <c r="AI119" s="418">
        <v>6</v>
      </c>
      <c r="AJ119" s="418"/>
      <c r="AK119" s="418"/>
      <c r="AL119" s="418"/>
      <c r="AM119" s="418">
        <v>2</v>
      </c>
      <c r="AN119" s="418"/>
      <c r="AO119" s="418"/>
      <c r="AP119" s="418"/>
      <c r="AQ119" s="418">
        <v>4.4013999999999998</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608</v>
      </c>
      <c r="AC120" s="473"/>
      <c r="AD120" s="474"/>
      <c r="AE120" s="551" t="s">
        <v>611</v>
      </c>
      <c r="AF120" s="551"/>
      <c r="AG120" s="551"/>
      <c r="AH120" s="551"/>
      <c r="AI120" s="551" t="s">
        <v>652</v>
      </c>
      <c r="AJ120" s="551"/>
      <c r="AK120" s="551"/>
      <c r="AL120" s="551"/>
      <c r="AM120" s="551" t="s">
        <v>653</v>
      </c>
      <c r="AN120" s="551"/>
      <c r="AO120" s="551"/>
      <c r="AP120" s="551"/>
      <c r="AQ120" s="551" t="s">
        <v>698</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customHeight="1" x14ac:dyDescent="0.15">
      <c r="A122" s="439"/>
      <c r="B122" s="440"/>
      <c r="C122" s="440"/>
      <c r="D122" s="440"/>
      <c r="E122" s="440"/>
      <c r="F122" s="441"/>
      <c r="G122" s="393" t="s">
        <v>585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607</v>
      </c>
      <c r="AC122" s="463"/>
      <c r="AD122" s="464"/>
      <c r="AE122" s="418">
        <v>171</v>
      </c>
      <c r="AF122" s="418"/>
      <c r="AG122" s="418"/>
      <c r="AH122" s="418"/>
      <c r="AI122" s="418">
        <v>12</v>
      </c>
      <c r="AJ122" s="418"/>
      <c r="AK122" s="418"/>
      <c r="AL122" s="418"/>
      <c r="AM122" s="418">
        <v>2</v>
      </c>
      <c r="AN122" s="418"/>
      <c r="AO122" s="418"/>
      <c r="AP122" s="418"/>
      <c r="AQ122" s="418">
        <v>5.0709</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608</v>
      </c>
      <c r="AC123" s="473"/>
      <c r="AD123" s="474"/>
      <c r="AE123" s="551" t="s">
        <v>612</v>
      </c>
      <c r="AF123" s="551"/>
      <c r="AG123" s="551"/>
      <c r="AH123" s="551"/>
      <c r="AI123" s="551" t="s">
        <v>613</v>
      </c>
      <c r="AJ123" s="551"/>
      <c r="AK123" s="551"/>
      <c r="AL123" s="551"/>
      <c r="AM123" s="551" t="s">
        <v>654</v>
      </c>
      <c r="AN123" s="551"/>
      <c r="AO123" s="551"/>
      <c r="AP123" s="551"/>
      <c r="AQ123" s="551" t="s">
        <v>697</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customHeight="1" x14ac:dyDescent="0.15">
      <c r="A125" s="439"/>
      <c r="B125" s="440"/>
      <c r="C125" s="440"/>
      <c r="D125" s="440"/>
      <c r="E125" s="440"/>
      <c r="F125" s="441"/>
      <c r="G125" s="393" t="s">
        <v>586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607</v>
      </c>
      <c r="AC125" s="463"/>
      <c r="AD125" s="464"/>
      <c r="AE125" s="418">
        <v>2</v>
      </c>
      <c r="AF125" s="418"/>
      <c r="AG125" s="418"/>
      <c r="AH125" s="418"/>
      <c r="AI125" s="418">
        <v>3</v>
      </c>
      <c r="AJ125" s="418"/>
      <c r="AK125" s="418"/>
      <c r="AL125" s="418"/>
      <c r="AM125" s="418">
        <v>0.5</v>
      </c>
      <c r="AN125" s="418"/>
      <c r="AO125" s="418"/>
      <c r="AP125" s="418"/>
      <c r="AQ125" s="418">
        <v>3.25</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656</v>
      </c>
      <c r="AC126" s="473"/>
      <c r="AD126" s="474"/>
      <c r="AE126" s="551" t="s">
        <v>614</v>
      </c>
      <c r="AF126" s="551"/>
      <c r="AG126" s="551"/>
      <c r="AH126" s="551"/>
      <c r="AI126" s="551" t="s">
        <v>615</v>
      </c>
      <c r="AJ126" s="551"/>
      <c r="AK126" s="551"/>
      <c r="AL126" s="551"/>
      <c r="AM126" s="551" t="s">
        <v>655</v>
      </c>
      <c r="AN126" s="551"/>
      <c r="AO126" s="551"/>
      <c r="AP126" s="551"/>
      <c r="AQ126" s="551" t="s">
        <v>696</v>
      </c>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customHeight="1" x14ac:dyDescent="0.15">
      <c r="A128" s="439"/>
      <c r="B128" s="440"/>
      <c r="C128" s="440"/>
      <c r="D128" s="440"/>
      <c r="E128" s="440"/>
      <c r="F128" s="441"/>
      <c r="G128" s="393" t="s">
        <v>691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677</v>
      </c>
      <c r="AC128" s="463"/>
      <c r="AD128" s="464"/>
      <c r="AE128" s="418" t="s">
        <v>678</v>
      </c>
      <c r="AF128" s="418"/>
      <c r="AG128" s="418"/>
      <c r="AH128" s="418"/>
      <c r="AI128" s="418" t="s">
        <v>667</v>
      </c>
      <c r="AJ128" s="418"/>
      <c r="AK128" s="418"/>
      <c r="AL128" s="418"/>
      <c r="AM128" s="418">
        <v>3.5</v>
      </c>
      <c r="AN128" s="418"/>
      <c r="AO128" s="418"/>
      <c r="AP128" s="418"/>
      <c r="AQ128" s="418">
        <v>3.5</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679</v>
      </c>
      <c r="AC129" s="473"/>
      <c r="AD129" s="474"/>
      <c r="AE129" s="551" t="s">
        <v>669</v>
      </c>
      <c r="AF129" s="551"/>
      <c r="AG129" s="551"/>
      <c r="AH129" s="551"/>
      <c r="AI129" s="551" t="s">
        <v>669</v>
      </c>
      <c r="AJ129" s="551"/>
      <c r="AK129" s="551"/>
      <c r="AL129" s="551"/>
      <c r="AM129" s="551" t="s">
        <v>683</v>
      </c>
      <c r="AN129" s="551"/>
      <c r="AO129" s="551"/>
      <c r="AP129" s="551"/>
      <c r="AQ129" s="551" t="s">
        <v>683</v>
      </c>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628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571</v>
      </c>
      <c r="AF135" s="207"/>
      <c r="AG135" s="207"/>
      <c r="AH135" s="207"/>
      <c r="AI135" s="206" t="s">
        <v>572</v>
      </c>
      <c r="AJ135" s="207"/>
      <c r="AK135" s="207"/>
      <c r="AL135" s="207"/>
      <c r="AM135" s="206" t="s">
        <v>571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589</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692</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3.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31"/>
      <c r="E430" s="174" t="s">
        <v>540</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567</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648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42.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t="s">
        <v>647</v>
      </c>
      <c r="AH712" s="811"/>
      <c r="AI712" s="811"/>
      <c r="AJ712" s="811"/>
      <c r="AK712" s="811"/>
      <c r="AL712" s="811"/>
      <c r="AM712" s="811"/>
      <c r="AN712" s="811"/>
      <c r="AO712" s="811"/>
      <c r="AP712" s="811"/>
      <c r="AQ712" s="811"/>
      <c r="AR712" s="811"/>
      <c r="AS712" s="811"/>
      <c r="AT712" s="811"/>
      <c r="AU712" s="811"/>
      <c r="AV712" s="811"/>
      <c r="AW712" s="811"/>
      <c r="AX712" s="812"/>
    </row>
    <row r="713" spans="1:50" ht="84" customHeight="1" x14ac:dyDescent="0.15">
      <c r="A713" s="642"/>
      <c r="B713" s="644"/>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598</v>
      </c>
      <c r="AE713" s="329"/>
      <c r="AF713" s="663"/>
      <c r="AG713" s="101" t="s">
        <v>705</v>
      </c>
      <c r="AH713" s="102"/>
      <c r="AI713" s="102"/>
      <c r="AJ713" s="102"/>
      <c r="AK713" s="102"/>
      <c r="AL713" s="102"/>
      <c r="AM713" s="102"/>
      <c r="AN713" s="102"/>
      <c r="AO713" s="102"/>
      <c r="AP713" s="102"/>
      <c r="AQ713" s="102"/>
      <c r="AR713" s="102"/>
      <c r="AS713" s="102"/>
      <c r="AT713" s="102"/>
      <c r="AU713" s="102"/>
      <c r="AV713" s="102"/>
      <c r="AW713" s="102"/>
      <c r="AX713" s="103"/>
    </row>
    <row r="714" spans="1:50" ht="84"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649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650</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85.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700</v>
      </c>
      <c r="AH717" s="102"/>
      <c r="AI717" s="102"/>
      <c r="AJ717" s="102"/>
      <c r="AK717" s="102"/>
      <c r="AL717" s="102"/>
      <c r="AM717" s="102"/>
      <c r="AN717" s="102"/>
      <c r="AO717" s="102"/>
      <c r="AP717" s="102"/>
      <c r="AQ717" s="102"/>
      <c r="AR717" s="102"/>
      <c r="AS717" s="102"/>
      <c r="AT717" s="102"/>
      <c r="AU717" s="102"/>
      <c r="AV717" s="102"/>
      <c r="AW717" s="102"/>
      <c r="AX717" s="103"/>
    </row>
    <row r="718" spans="1:50" ht="10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602</v>
      </c>
      <c r="AE718" s="329"/>
      <c r="AF718" s="329"/>
      <c r="AG718" s="127" t="s">
        <v>699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0" t="s">
        <v>48</v>
      </c>
      <c r="B726" s="802"/>
      <c r="C726" s="815" t="s">
        <v>53</v>
      </c>
      <c r="D726" s="837"/>
      <c r="E726" s="837"/>
      <c r="F726" s="838"/>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75" customHeight="1" thickBot="1" x14ac:dyDescent="0.2">
      <c r="A727" s="803"/>
      <c r="B727" s="804"/>
      <c r="C727" s="748" t="s">
        <v>57</v>
      </c>
      <c r="D727" s="749"/>
      <c r="E727" s="749"/>
      <c r="F727" s="750"/>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702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3.25" customHeight="1" thickBot="1" x14ac:dyDescent="0.2">
      <c r="A733" s="673" t="s">
        <v>618</v>
      </c>
      <c r="B733" s="674"/>
      <c r="C733" s="674"/>
      <c r="D733" s="674"/>
      <c r="E733" s="675"/>
      <c r="F733" s="637" t="s">
        <v>704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544</v>
      </c>
      <c r="B737" s="210"/>
      <c r="C737" s="210"/>
      <c r="D737" s="211"/>
      <c r="E737" s="987"/>
      <c r="F737" s="987"/>
      <c r="G737" s="987"/>
      <c r="H737" s="987"/>
      <c r="I737" s="987"/>
      <c r="J737" s="987"/>
      <c r="K737" s="987"/>
      <c r="L737" s="987"/>
      <c r="M737" s="987"/>
      <c r="N737" s="365" t="s">
        <v>537</v>
      </c>
      <c r="O737" s="365"/>
      <c r="P737" s="365"/>
      <c r="Q737" s="365"/>
      <c r="R737" s="987"/>
      <c r="S737" s="987"/>
      <c r="T737" s="987"/>
      <c r="U737" s="987"/>
      <c r="V737" s="987"/>
      <c r="W737" s="987"/>
      <c r="X737" s="987"/>
      <c r="Y737" s="987"/>
      <c r="Z737" s="987"/>
      <c r="AA737" s="365" t="s">
        <v>536</v>
      </c>
      <c r="AB737" s="365"/>
      <c r="AC737" s="365"/>
      <c r="AD737" s="365"/>
      <c r="AE737" s="987"/>
      <c r="AF737" s="987"/>
      <c r="AG737" s="987"/>
      <c r="AH737" s="987"/>
      <c r="AI737" s="987"/>
      <c r="AJ737" s="987"/>
      <c r="AK737" s="987"/>
      <c r="AL737" s="987"/>
      <c r="AM737" s="987"/>
      <c r="AN737" s="365" t="s">
        <v>535</v>
      </c>
      <c r="AO737" s="365"/>
      <c r="AP737" s="365"/>
      <c r="AQ737" s="365"/>
      <c r="AR737" s="978" t="s">
        <v>623</v>
      </c>
      <c r="AS737" s="979"/>
      <c r="AT737" s="979"/>
      <c r="AU737" s="979"/>
      <c r="AV737" s="979"/>
      <c r="AW737" s="979"/>
      <c r="AX737" s="980"/>
      <c r="AY737" s="89"/>
      <c r="AZ737" s="89"/>
    </row>
    <row r="738" spans="1:52" ht="24.75" customHeight="1" x14ac:dyDescent="0.15">
      <c r="A738" s="988" t="s">
        <v>534</v>
      </c>
      <c r="B738" s="210"/>
      <c r="C738" s="210"/>
      <c r="D738" s="211"/>
      <c r="E738" s="987" t="s">
        <v>620</v>
      </c>
      <c r="F738" s="987"/>
      <c r="G738" s="987"/>
      <c r="H738" s="987"/>
      <c r="I738" s="987"/>
      <c r="J738" s="987"/>
      <c r="K738" s="987"/>
      <c r="L738" s="987"/>
      <c r="M738" s="987"/>
      <c r="N738" s="365" t="s">
        <v>533</v>
      </c>
      <c r="O738" s="365"/>
      <c r="P738" s="365"/>
      <c r="Q738" s="365"/>
      <c r="R738" s="987" t="s">
        <v>621</v>
      </c>
      <c r="S738" s="987"/>
      <c r="T738" s="987"/>
      <c r="U738" s="987"/>
      <c r="V738" s="987"/>
      <c r="W738" s="987"/>
      <c r="X738" s="987"/>
      <c r="Y738" s="987"/>
      <c r="Z738" s="987"/>
      <c r="AA738" s="365" t="s">
        <v>532</v>
      </c>
      <c r="AB738" s="365"/>
      <c r="AC738" s="365"/>
      <c r="AD738" s="365"/>
      <c r="AE738" s="987" t="s">
        <v>622</v>
      </c>
      <c r="AF738" s="987"/>
      <c r="AG738" s="987"/>
      <c r="AH738" s="987"/>
      <c r="AI738" s="987"/>
      <c r="AJ738" s="987"/>
      <c r="AK738" s="987"/>
      <c r="AL738" s="987"/>
      <c r="AM738" s="987"/>
      <c r="AN738" s="365" t="s">
        <v>528</v>
      </c>
      <c r="AO738" s="365"/>
      <c r="AP738" s="365"/>
      <c r="AQ738" s="365"/>
      <c r="AR738" s="978" t="s">
        <v>706</v>
      </c>
      <c r="AS738" s="979"/>
      <c r="AT738" s="979"/>
      <c r="AU738" s="979"/>
      <c r="AV738" s="979"/>
      <c r="AW738" s="979"/>
      <c r="AX738" s="980"/>
    </row>
    <row r="739" spans="1:52" ht="24.75" customHeight="1" thickBot="1" x14ac:dyDescent="0.2">
      <c r="A739" s="989" t="s">
        <v>524</v>
      </c>
      <c r="B739" s="990"/>
      <c r="C739" s="990"/>
      <c r="D739" s="991"/>
      <c r="E739" s="992" t="s">
        <v>603</v>
      </c>
      <c r="F739" s="982"/>
      <c r="G739" s="982"/>
      <c r="H739" s="93" t="str">
        <f>IF(E739="", "", "(")</f>
        <v>(</v>
      </c>
      <c r="I739" s="982" t="s">
        <v>465</v>
      </c>
      <c r="J739" s="982"/>
      <c r="K739" s="93" t="str">
        <f>IF(OR(I739="　", I739=""), "", "-")</f>
        <v/>
      </c>
      <c r="L739" s="983">
        <v>10</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5.2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8">
        <v>8</v>
      </c>
      <c r="Z781" s="389"/>
      <c r="AA781" s="389"/>
      <c r="AB781" s="805"/>
      <c r="AC781" s="670" t="s">
        <v>624</v>
      </c>
      <c r="AD781" s="671"/>
      <c r="AE781" s="671"/>
      <c r="AF781" s="671"/>
      <c r="AG781" s="672"/>
      <c r="AH781" s="664" t="s">
        <v>626</v>
      </c>
      <c r="AI781" s="665"/>
      <c r="AJ781" s="665"/>
      <c r="AK781" s="665"/>
      <c r="AL781" s="665"/>
      <c r="AM781" s="665"/>
      <c r="AN781" s="665"/>
      <c r="AO781" s="665"/>
      <c r="AP781" s="665"/>
      <c r="AQ781" s="665"/>
      <c r="AR781" s="665"/>
      <c r="AS781" s="665"/>
      <c r="AT781" s="666"/>
      <c r="AU781" s="388">
        <v>7</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customHeight="1" x14ac:dyDescent="0.15">
      <c r="A792" s="631"/>
      <c r="B792" s="632"/>
      <c r="C792" s="632"/>
      <c r="D792" s="632"/>
      <c r="E792" s="632"/>
      <c r="F792" s="633"/>
      <c r="G792" s="595" t="s">
        <v>662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3" customHeight="1" x14ac:dyDescent="0.15">
      <c r="A794" s="631"/>
      <c r="B794" s="632"/>
      <c r="C794" s="632"/>
      <c r="D794" s="632"/>
      <c r="E794" s="632"/>
      <c r="F794" s="633"/>
      <c r="G794" s="670" t="s">
        <v>663</v>
      </c>
      <c r="H794" s="671"/>
      <c r="I794" s="671"/>
      <c r="J794" s="671"/>
      <c r="K794" s="672"/>
      <c r="L794" s="664" t="s">
        <v>664</v>
      </c>
      <c r="M794" s="665"/>
      <c r="N794" s="665"/>
      <c r="O794" s="665"/>
      <c r="P794" s="665"/>
      <c r="Q794" s="665"/>
      <c r="R794" s="665"/>
      <c r="S794" s="665"/>
      <c r="T794" s="665"/>
      <c r="U794" s="665"/>
      <c r="V794" s="665"/>
      <c r="W794" s="665"/>
      <c r="X794" s="666"/>
      <c r="Y794" s="388">
        <v>5</v>
      </c>
      <c r="Z794" s="389"/>
      <c r="AA794" s="389"/>
      <c r="AB794" s="805"/>
      <c r="AC794" s="670" t="s">
        <v>663</v>
      </c>
      <c r="AD794" s="671"/>
      <c r="AE794" s="671"/>
      <c r="AF794" s="671"/>
      <c r="AG794" s="672"/>
      <c r="AH794" s="664" t="s">
        <v>672</v>
      </c>
      <c r="AI794" s="665"/>
      <c r="AJ794" s="665"/>
      <c r="AK794" s="665"/>
      <c r="AL794" s="665"/>
      <c r="AM794" s="665"/>
      <c r="AN794" s="665"/>
      <c r="AO794" s="665"/>
      <c r="AP794" s="665"/>
      <c r="AQ794" s="665"/>
      <c r="AR794" s="665"/>
      <c r="AS794" s="665"/>
      <c r="AT794" s="666"/>
      <c r="AU794" s="388">
        <v>21</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21</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657</v>
      </c>
      <c r="D837" s="347"/>
      <c r="E837" s="347"/>
      <c r="F837" s="347"/>
      <c r="G837" s="347"/>
      <c r="H837" s="347"/>
      <c r="I837" s="347"/>
      <c r="J837" s="348">
        <v>3010001033961</v>
      </c>
      <c r="K837" s="349"/>
      <c r="L837" s="349"/>
      <c r="M837" s="349"/>
      <c r="N837" s="349"/>
      <c r="O837" s="349"/>
      <c r="P837" s="362" t="s">
        <v>659</v>
      </c>
      <c r="Q837" s="350"/>
      <c r="R837" s="350"/>
      <c r="S837" s="350"/>
      <c r="T837" s="350"/>
      <c r="U837" s="350"/>
      <c r="V837" s="350"/>
      <c r="W837" s="350"/>
      <c r="X837" s="350"/>
      <c r="Y837" s="351">
        <v>8</v>
      </c>
      <c r="Z837" s="352"/>
      <c r="AA837" s="352"/>
      <c r="AB837" s="353"/>
      <c r="AC837" s="363" t="s">
        <v>492</v>
      </c>
      <c r="AD837" s="371"/>
      <c r="AE837" s="371"/>
      <c r="AF837" s="371"/>
      <c r="AG837" s="371"/>
      <c r="AH837" s="372">
        <v>1</v>
      </c>
      <c r="AI837" s="373"/>
      <c r="AJ837" s="373"/>
      <c r="AK837" s="373"/>
      <c r="AL837" s="357">
        <v>99.6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660</v>
      </c>
      <c r="D870" s="347"/>
      <c r="E870" s="347"/>
      <c r="F870" s="347"/>
      <c r="G870" s="347"/>
      <c r="H870" s="347"/>
      <c r="I870" s="347"/>
      <c r="J870" s="348">
        <v>3010001033961</v>
      </c>
      <c r="K870" s="349"/>
      <c r="L870" s="349"/>
      <c r="M870" s="349"/>
      <c r="N870" s="349"/>
      <c r="O870" s="349"/>
      <c r="P870" s="362" t="s">
        <v>627</v>
      </c>
      <c r="Q870" s="350"/>
      <c r="R870" s="350"/>
      <c r="S870" s="350"/>
      <c r="T870" s="350"/>
      <c r="U870" s="350"/>
      <c r="V870" s="350"/>
      <c r="W870" s="350"/>
      <c r="X870" s="350"/>
      <c r="Y870" s="351">
        <v>7</v>
      </c>
      <c r="Z870" s="352"/>
      <c r="AA870" s="352"/>
      <c r="AB870" s="353"/>
      <c r="AC870" s="363" t="s">
        <v>492</v>
      </c>
      <c r="AD870" s="371"/>
      <c r="AE870" s="371"/>
      <c r="AF870" s="371"/>
      <c r="AG870" s="371"/>
      <c r="AH870" s="372">
        <v>2</v>
      </c>
      <c r="AI870" s="373"/>
      <c r="AJ870" s="373"/>
      <c r="AK870" s="373"/>
      <c r="AL870" s="357">
        <v>79.5</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658</v>
      </c>
      <c r="D903" s="347"/>
      <c r="E903" s="347"/>
      <c r="F903" s="347"/>
      <c r="G903" s="347"/>
      <c r="H903" s="347"/>
      <c r="I903" s="347"/>
      <c r="J903" s="348">
        <v>1010001141840</v>
      </c>
      <c r="K903" s="349"/>
      <c r="L903" s="349"/>
      <c r="M903" s="349"/>
      <c r="N903" s="349"/>
      <c r="O903" s="349"/>
      <c r="P903" s="362" t="s">
        <v>661</v>
      </c>
      <c r="Q903" s="350"/>
      <c r="R903" s="350"/>
      <c r="S903" s="350"/>
      <c r="T903" s="350"/>
      <c r="U903" s="350"/>
      <c r="V903" s="350"/>
      <c r="W903" s="350"/>
      <c r="X903" s="350"/>
      <c r="Y903" s="351">
        <v>5</v>
      </c>
      <c r="Z903" s="352"/>
      <c r="AA903" s="352"/>
      <c r="AB903" s="353"/>
      <c r="AC903" s="363" t="s">
        <v>492</v>
      </c>
      <c r="AD903" s="371"/>
      <c r="AE903" s="371"/>
      <c r="AF903" s="371"/>
      <c r="AG903" s="371"/>
      <c r="AH903" s="372">
        <v>2</v>
      </c>
      <c r="AI903" s="373"/>
      <c r="AJ903" s="373"/>
      <c r="AK903" s="373"/>
      <c r="AL903" s="357">
        <v>56.1</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673</v>
      </c>
      <c r="D936" s="347"/>
      <c r="E936" s="347"/>
      <c r="F936" s="347"/>
      <c r="G936" s="347"/>
      <c r="H936" s="347"/>
      <c r="I936" s="347"/>
      <c r="J936" s="348"/>
      <c r="K936" s="349"/>
      <c r="L936" s="349"/>
      <c r="M936" s="349"/>
      <c r="N936" s="349"/>
      <c r="O936" s="349"/>
      <c r="P936" s="362" t="s">
        <v>693</v>
      </c>
      <c r="Q936" s="350"/>
      <c r="R936" s="350"/>
      <c r="S936" s="350"/>
      <c r="T936" s="350"/>
      <c r="U936" s="350"/>
      <c r="V936" s="350"/>
      <c r="W936" s="350"/>
      <c r="X936" s="350"/>
      <c r="Y936" s="351">
        <v>21</v>
      </c>
      <c r="Z936" s="352"/>
      <c r="AA936" s="352"/>
      <c r="AB936" s="353"/>
      <c r="AC936" s="363" t="s">
        <v>499</v>
      </c>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1.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 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 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4 P26: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AQ47">
    <cfRule type="expression" dxfId="703" priority="3">
      <formula>IF(RIGHT(TEXT(AQ47,"0.#"),1)=".",FALSE,TRUE)</formula>
    </cfRule>
    <cfRule type="expression" dxfId="702" priority="4">
      <formula>IF(RIGHT(TEXT(AQ47,"0.#"),1)=".",TRUE,FALSE)</formula>
    </cfRule>
  </conditionalFormatting>
  <conditionalFormatting sqref="AQ54">
    <cfRule type="expression" dxfId="701" priority="1">
      <formula>IF(RIGHT(TEXT(AQ54,"0.#"),1)=".",FALSE,TRUE)</formula>
    </cfRule>
    <cfRule type="expression" dxfId="700" priority="2">
      <formula>IF(RIGHT(TEXT(AQ54,"0.#"),1)=".",TRUE,FALSE)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&amp;C&amp;P/&amp;N</oddFooter>
  </headerFooter>
  <rowBreaks count="8" manualBreakCount="8">
    <brk id="29" max="49" man="1"/>
    <brk id="94" max="49" man="1"/>
    <brk id="129" max="49" man="1"/>
    <brk id="189" max="49" man="1"/>
    <brk id="727" max="49" man="1"/>
    <brk id="735" max="49" man="1"/>
    <brk id="778" max="49" man="1"/>
    <brk id="833"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567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9"/>
      <c r="AA2" s="830"/>
      <c r="AB2" s="1023" t="s">
        <v>11</v>
      </c>
      <c r="AC2" s="1024"/>
      <c r="AD2" s="1025"/>
      <c r="AE2" s="1029" t="s">
        <v>551</v>
      </c>
      <c r="AF2" s="1029"/>
      <c r="AG2" s="1029"/>
      <c r="AH2" s="1029"/>
      <c r="AI2" s="1029" t="s">
        <v>548</v>
      </c>
      <c r="AJ2" s="1029"/>
      <c r="AK2" s="1029"/>
      <c r="AL2" s="1029"/>
      <c r="AM2" s="1029" t="s">
        <v>522</v>
      </c>
      <c r="AN2" s="1029"/>
      <c r="AO2" s="102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9"/>
      <c r="AA9" s="830"/>
      <c r="AB9" s="1023" t="s">
        <v>11</v>
      </c>
      <c r="AC9" s="1024"/>
      <c r="AD9" s="1025"/>
      <c r="AE9" s="1029" t="s">
        <v>552</v>
      </c>
      <c r="AF9" s="1029"/>
      <c r="AG9" s="1029"/>
      <c r="AH9" s="1029"/>
      <c r="AI9" s="1029" t="s">
        <v>548</v>
      </c>
      <c r="AJ9" s="1029"/>
      <c r="AK9" s="1029"/>
      <c r="AL9" s="1029"/>
      <c r="AM9" s="1029" t="s">
        <v>522</v>
      </c>
      <c r="AN9" s="1029"/>
      <c r="AO9" s="102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9"/>
      <c r="AA16" s="830"/>
      <c r="AB16" s="1023" t="s">
        <v>11</v>
      </c>
      <c r="AC16" s="1024"/>
      <c r="AD16" s="1025"/>
      <c r="AE16" s="1029" t="s">
        <v>551</v>
      </c>
      <c r="AF16" s="1029"/>
      <c r="AG16" s="1029"/>
      <c r="AH16" s="1029"/>
      <c r="AI16" s="1029" t="s">
        <v>549</v>
      </c>
      <c r="AJ16" s="1029"/>
      <c r="AK16" s="1029"/>
      <c r="AL16" s="1029"/>
      <c r="AM16" s="1029" t="s">
        <v>522</v>
      </c>
      <c r="AN16" s="1029"/>
      <c r="AO16" s="102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9"/>
      <c r="AA23" s="830"/>
      <c r="AB23" s="1023" t="s">
        <v>11</v>
      </c>
      <c r="AC23" s="1024"/>
      <c r="AD23" s="1025"/>
      <c r="AE23" s="1029" t="s">
        <v>553</v>
      </c>
      <c r="AF23" s="1029"/>
      <c r="AG23" s="1029"/>
      <c r="AH23" s="1029"/>
      <c r="AI23" s="1029" t="s">
        <v>548</v>
      </c>
      <c r="AJ23" s="1029"/>
      <c r="AK23" s="1029"/>
      <c r="AL23" s="1029"/>
      <c r="AM23" s="1029" t="s">
        <v>522</v>
      </c>
      <c r="AN23" s="1029"/>
      <c r="AO23" s="102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9"/>
      <c r="AA30" s="830"/>
      <c r="AB30" s="1023" t="s">
        <v>11</v>
      </c>
      <c r="AC30" s="1024"/>
      <c r="AD30" s="1025"/>
      <c r="AE30" s="1029" t="s">
        <v>551</v>
      </c>
      <c r="AF30" s="1029"/>
      <c r="AG30" s="1029"/>
      <c r="AH30" s="1029"/>
      <c r="AI30" s="1029" t="s">
        <v>548</v>
      </c>
      <c r="AJ30" s="1029"/>
      <c r="AK30" s="1029"/>
      <c r="AL30" s="1029"/>
      <c r="AM30" s="1029" t="s">
        <v>546</v>
      </c>
      <c r="AN30" s="1029"/>
      <c r="AO30" s="102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9"/>
      <c r="AA37" s="830"/>
      <c r="AB37" s="1023" t="s">
        <v>11</v>
      </c>
      <c r="AC37" s="1024"/>
      <c r="AD37" s="1025"/>
      <c r="AE37" s="1029" t="s">
        <v>553</v>
      </c>
      <c r="AF37" s="1029"/>
      <c r="AG37" s="1029"/>
      <c r="AH37" s="1029"/>
      <c r="AI37" s="1029" t="s">
        <v>550</v>
      </c>
      <c r="AJ37" s="1029"/>
      <c r="AK37" s="1029"/>
      <c r="AL37" s="1029"/>
      <c r="AM37" s="1029" t="s">
        <v>547</v>
      </c>
      <c r="AN37" s="1029"/>
      <c r="AO37" s="102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9"/>
      <c r="AA44" s="830"/>
      <c r="AB44" s="1023" t="s">
        <v>11</v>
      </c>
      <c r="AC44" s="1024"/>
      <c r="AD44" s="1025"/>
      <c r="AE44" s="1029" t="s">
        <v>551</v>
      </c>
      <c r="AF44" s="1029"/>
      <c r="AG44" s="1029"/>
      <c r="AH44" s="1029"/>
      <c r="AI44" s="1029" t="s">
        <v>548</v>
      </c>
      <c r="AJ44" s="1029"/>
      <c r="AK44" s="1029"/>
      <c r="AL44" s="1029"/>
      <c r="AM44" s="1029" t="s">
        <v>522</v>
      </c>
      <c r="AN44" s="1029"/>
      <c r="AO44" s="102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9"/>
      <c r="AA51" s="830"/>
      <c r="AB51" s="557" t="s">
        <v>11</v>
      </c>
      <c r="AC51" s="1024"/>
      <c r="AD51" s="1025"/>
      <c r="AE51" s="1029" t="s">
        <v>551</v>
      </c>
      <c r="AF51" s="1029"/>
      <c r="AG51" s="1029"/>
      <c r="AH51" s="1029"/>
      <c r="AI51" s="1029" t="s">
        <v>548</v>
      </c>
      <c r="AJ51" s="1029"/>
      <c r="AK51" s="1029"/>
      <c r="AL51" s="1029"/>
      <c r="AM51" s="1029" t="s">
        <v>522</v>
      </c>
      <c r="AN51" s="1029"/>
      <c r="AO51" s="102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9"/>
      <c r="AA58" s="830"/>
      <c r="AB58" s="1023" t="s">
        <v>11</v>
      </c>
      <c r="AC58" s="1024"/>
      <c r="AD58" s="1025"/>
      <c r="AE58" s="1029" t="s">
        <v>551</v>
      </c>
      <c r="AF58" s="1029"/>
      <c r="AG58" s="1029"/>
      <c r="AH58" s="1029"/>
      <c r="AI58" s="1029" t="s">
        <v>548</v>
      </c>
      <c r="AJ58" s="1029"/>
      <c r="AK58" s="1029"/>
      <c r="AL58" s="1029"/>
      <c r="AM58" s="1029" t="s">
        <v>522</v>
      </c>
      <c r="AN58" s="1029"/>
      <c r="AO58" s="102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9"/>
      <c r="AA65" s="830"/>
      <c r="AB65" s="1023" t="s">
        <v>11</v>
      </c>
      <c r="AC65" s="1024"/>
      <c r="AD65" s="1025"/>
      <c r="AE65" s="1029" t="s">
        <v>551</v>
      </c>
      <c r="AF65" s="1029"/>
      <c r="AG65" s="1029"/>
      <c r="AH65" s="1029"/>
      <c r="AI65" s="1029" t="s">
        <v>548</v>
      </c>
      <c r="AJ65" s="1029"/>
      <c r="AK65" s="1029"/>
      <c r="AL65" s="1029"/>
      <c r="AM65" s="1029" t="s">
        <v>522</v>
      </c>
      <c r="AN65" s="1029"/>
      <c r="AO65" s="102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2"/>
      <c r="B16" s="1043"/>
      <c r="C16" s="1043"/>
      <c r="D16" s="1043"/>
      <c r="E16" s="1043"/>
      <c r="F16" s="104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2"/>
      <c r="B29" s="1043"/>
      <c r="C29" s="1043"/>
      <c r="D29" s="1043"/>
      <c r="E29" s="1043"/>
      <c r="F29" s="104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2"/>
      <c r="B42" s="1043"/>
      <c r="C42" s="1043"/>
      <c r="D42" s="1043"/>
      <c r="E42" s="1043"/>
      <c r="F42" s="104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2"/>
      <c r="B56" s="1043"/>
      <c r="C56" s="1043"/>
      <c r="D56" s="1043"/>
      <c r="E56" s="1043"/>
      <c r="F56" s="104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2"/>
      <c r="B69" s="1043"/>
      <c r="C69" s="1043"/>
      <c r="D69" s="1043"/>
      <c r="E69" s="1043"/>
      <c r="F69" s="104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2"/>
      <c r="B82" s="1043"/>
      <c r="C82" s="1043"/>
      <c r="D82" s="1043"/>
      <c r="E82" s="1043"/>
      <c r="F82" s="104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2"/>
      <c r="B95" s="1043"/>
      <c r="C95" s="1043"/>
      <c r="D95" s="1043"/>
      <c r="E95" s="1043"/>
      <c r="F95" s="104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2"/>
      <c r="B109" s="1043"/>
      <c r="C109" s="1043"/>
      <c r="D109" s="1043"/>
      <c r="E109" s="1043"/>
      <c r="F109" s="104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2"/>
      <c r="B122" s="1043"/>
      <c r="C122" s="1043"/>
      <c r="D122" s="1043"/>
      <c r="E122" s="1043"/>
      <c r="F122" s="104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2"/>
      <c r="B135" s="1043"/>
      <c r="C135" s="1043"/>
      <c r="D135" s="1043"/>
      <c r="E135" s="1043"/>
      <c r="F135" s="104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2"/>
      <c r="B148" s="1043"/>
      <c r="C148" s="1043"/>
      <c r="D148" s="1043"/>
      <c r="E148" s="1043"/>
      <c r="F148" s="104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2"/>
      <c r="B162" s="1043"/>
      <c r="C162" s="1043"/>
      <c r="D162" s="1043"/>
      <c r="E162" s="1043"/>
      <c r="F162" s="104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2"/>
      <c r="B175" s="1043"/>
      <c r="C175" s="1043"/>
      <c r="D175" s="1043"/>
      <c r="E175" s="1043"/>
      <c r="F175" s="104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2"/>
      <c r="B188" s="1043"/>
      <c r="C188" s="1043"/>
      <c r="D188" s="1043"/>
      <c r="E188" s="1043"/>
      <c r="F188" s="104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2"/>
      <c r="B201" s="1043"/>
      <c r="C201" s="1043"/>
      <c r="D201" s="1043"/>
      <c r="E201" s="1043"/>
      <c r="F201" s="104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2"/>
      <c r="B215" s="1043"/>
      <c r="C215" s="1043"/>
      <c r="D215" s="1043"/>
      <c r="E215" s="1043"/>
      <c r="F215" s="104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2"/>
      <c r="B228" s="1043"/>
      <c r="C228" s="1043"/>
      <c r="D228" s="1043"/>
      <c r="E228" s="1043"/>
      <c r="F228" s="104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2"/>
      <c r="B241" s="1043"/>
      <c r="C241" s="1043"/>
      <c r="D241" s="1043"/>
      <c r="E241" s="1043"/>
      <c r="F241" s="104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2"/>
      <c r="B254" s="1043"/>
      <c r="C254" s="1043"/>
      <c r="D254" s="1043"/>
      <c r="E254" s="1043"/>
      <c r="F254" s="104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2019-09-04T01:59:04Z</cp:lastPrinted>
  <dcterms:created xsi:type="dcterms:W3CDTF">2012-03-13T00:50:25Z</dcterms:created>
  <dcterms:modified xsi:type="dcterms:W3CDTF">2019-09-04T01:59:06Z</dcterms:modified>
</cp:coreProperties>
</file>