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常駐者用\2019年度\19126_行政事業レビューシート中間公表について\エクセル\"/>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SATO</author>
  </authors>
  <commentList>
    <comment ref="AK13" authorId="0" shapeId="0">
      <text>
        <r>
          <rPr>
            <sz val="9"/>
            <color indexed="81"/>
            <rFont val="ＭＳ Ｐゴシック"/>
            <family val="3"/>
            <charset val="128"/>
          </rPr>
          <t>注）
31年度以降１Ｆ廃炉安全研究事業に統合したため、単一事業での要求ではない</t>
        </r>
      </text>
    </comment>
  </commentList>
</comments>
</file>

<file path=xl/sharedStrings.xml><?xml version="1.0" encoding="utf-8"?>
<sst xmlns="http://schemas.openxmlformats.org/spreadsheetml/2006/main" count="2799" uniqueCount="638">
  <si>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</si>
  <si>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</si>
  <si>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</si>
  <si>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</si>
  <si>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</si>
  <si>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</si>
  <si>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</si>
  <si>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</si>
  <si>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</si>
  <si>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</si>
  <si>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</si>
  <si>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</si>
  <si>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</si>
  <si>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</si>
  <si>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</si>
  <si>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</si>
  <si>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</si>
  <si>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</si>
  <si>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</si>
  <si>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</si>
  <si>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</si>
  <si>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</si>
  <si>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</si>
  <si>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</si>
  <si>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</si>
  <si>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</si>
  <si>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</si>
  <si>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</si>
  <si>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</si>
  <si>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</si>
  <si>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</si>
  <si>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</si>
  <si>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</si>
  <si>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</si>
  <si>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</si>
  <si>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</si>
  <si>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</si>
  <si>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</si>
  <si>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</si>
  <si>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</si>
  <si>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</si>
  <si>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</si>
  <si>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</si>
  <si>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</si>
  <si>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</si>
  <si>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</si>
  <si>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</si>
  <si>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</si>
  <si>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</si>
  <si>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</si>
  <si>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</si>
  <si>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</si>
  <si>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</si>
  <si>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</si>
  <si>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</si>
  <si>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</si>
  <si>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</si>
  <si>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</si>
  <si>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</si>
  <si>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</si>
  <si>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</si>
  <si>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</si>
  <si>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</si>
  <si>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</si>
  <si>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</si>
  <si>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</si>
  <si>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</si>
  <si>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</si>
  <si>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</si>
  <si>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</si>
  <si>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</si>
  <si>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</si>
  <si>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</si>
  <si>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</si>
  <si>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</si>
  <si>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</si>
  <si>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</si>
  <si>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</si>
  <si>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</si>
  <si>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</si>
  <si>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</si>
  <si>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</si>
  <si>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</si>
  <si>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</si>
  <si>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</si>
  <si>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</si>
  <si>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</si>
  <si>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</si>
  <si>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</si>
  <si>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</si>
  <si>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</si>
  <si>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</si>
  <si>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</si>
  <si>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</si>
  <si>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</si>
  <si>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</si>
  <si>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</si>
  <si>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</si>
  <si>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</si>
  <si>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</si>
  <si>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</si>
  <si>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</si>
  <si>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</si>
  <si>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</si>
  <si>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</si>
  <si>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</si>
  <si>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</si>
  <si>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</si>
  <si>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</si>
  <si>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</si>
  <si>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</si>
  <si>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</si>
  <si>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</si>
  <si>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</si>
  <si>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</si>
  <si>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</si>
  <si>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</si>
  <si>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</si>
  <si>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</si>
  <si>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</si>
  <si>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</si>
  <si>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</si>
  <si>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</si>
  <si>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</si>
  <si>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</si>
  <si>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</si>
  <si>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</si>
  <si>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</si>
  <si>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</si>
  <si>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</si>
  <si>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</si>
  <si>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</si>
  <si>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</si>
  <si>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</si>
  <si>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</si>
  <si>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</si>
  <si>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</si>
  <si>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</si>
  <si>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</si>
  <si>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</si>
  <si>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</si>
  <si>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</si>
  <si>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</si>
  <si>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</si>
  <si>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</si>
  <si>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</si>
  <si>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</si>
  <si>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</si>
  <si>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</si>
  <si>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</si>
  <si>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</si>
  <si>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</si>
  <si>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</si>
  <si>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</si>
  <si>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</si>
  <si>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</si>
  <si>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</si>
  <si>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</si>
  <si>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</si>
  <si>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</si>
  <si>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</si>
  <si>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</si>
  <si>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</si>
  <si>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</si>
  <si>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</si>
  <si>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</si>
  <si>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</si>
  <si>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</si>
  <si>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</si>
  <si>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</si>
  <si>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</si>
  <si>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</si>
  <si>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</si>
  <si>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</si>
  <si>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</si>
  <si>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</si>
  <si>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</si>
  <si>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</si>
  <si>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</si>
  <si>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</si>
  <si>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</si>
  <si>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</si>
  <si>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</si>
  <si>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</si>
  <si>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</si>
  <si>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</si>
  <si>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</si>
  <si>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</si>
  <si>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</si>
  <si>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</si>
  <si>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</si>
  <si>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</si>
  <si>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</si>
  <si>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</si>
  <si>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</si>
  <si>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</si>
  <si>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</si>
  <si>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</si>
  <si>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</si>
  <si>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</si>
  <si>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</si>
  <si>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</si>
  <si>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</si>
  <si>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</si>
  <si>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</si>
  <si>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</si>
  <si>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</si>
  <si>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</si>
  <si>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</si>
  <si>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</si>
  <si>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</si>
  <si>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</si>
  <si>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</si>
  <si>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</si>
  <si>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</si>
  <si>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</si>
  <si>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</si>
  <si>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</si>
  <si>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</si>
  <si>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</si>
  <si>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</si>
  <si>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</si>
  <si>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</si>
  <si>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</si>
  <si>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</si>
  <si>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</si>
  <si>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</si>
  <si>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</si>
  <si>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</si>
  <si>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</si>
  <si>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</si>
  <si>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</si>
  <si>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</si>
  <si>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</si>
  <si>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</si>
  <si>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</si>
  <si>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</si>
  <si>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</si>
  <si>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</si>
  <si>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</si>
  <si>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</si>
  <si>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</si>
  <si>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</si>
  <si>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</si>
  <si>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</si>
  <si>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</si>
  <si>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</si>
  <si>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</si>
  <si>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</si>
  <si>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</si>
  <si>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</si>
  <si>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</si>
  <si>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</si>
  <si>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</si>
  <si>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</si>
  <si>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</si>
  <si>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</si>
  <si>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</si>
  <si>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</si>
  <si>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</si>
  <si>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</si>
  <si>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</si>
  <si>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</si>
  <si>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</si>
  <si>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</si>
  <si>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</si>
  <si>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</si>
  <si>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</si>
  <si>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</si>
  <si>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</si>
  <si>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</si>
  <si>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</si>
  <si>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</si>
  <si>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</si>
  <si>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</si>
  <si>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</si>
  <si>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</si>
  <si>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</si>
  <si>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</si>
  <si>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</si>
  <si>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</si>
  <si>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</si>
  <si>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</si>
  <si>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</si>
  <si>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</si>
  <si>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</si>
  <si>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</si>
  <si>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</si>
  <si>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</si>
  <si>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</si>
  <si>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</si>
  <si>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</si>
  <si>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</si>
  <si>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</si>
  <si>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</si>
  <si>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</si>
  <si>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</si>
  <si>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</si>
  <si>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</si>
  <si>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</si>
  <si>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</si>
  <si>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</si>
  <si>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</si>
  <si>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</si>
  <si>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</si>
  <si>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</si>
  <si>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</si>
  <si>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</si>
  <si>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</si>
  <si>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</si>
  <si>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</si>
  <si>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</si>
  <si>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</si>
  <si>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</si>
  <si>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</si>
  <si>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</si>
  <si>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</si>
  <si>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</si>
  <si>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</si>
  <si>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</si>
  <si>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</si>
  <si>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</si>
  <si>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</si>
  <si>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</si>
  <si>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</si>
  <si>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</si>
  <si>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</si>
  <si>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</si>
  <si>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</si>
  <si>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</si>
  <si>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</si>
  <si>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</si>
  <si>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</si>
  <si>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</si>
  <si>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</si>
  <si>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</si>
  <si>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</si>
  <si>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</si>
  <si>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</si>
  <si>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</si>
  <si>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</si>
  <si>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</si>
  <si>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</si>
  <si>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</si>
  <si>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</si>
  <si>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</si>
  <si>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</si>
  <si>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</si>
  <si>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</si>
  <si>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</si>
  <si>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</si>
  <si>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</si>
  <si>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</si>
  <si>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</si>
  <si>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</si>
  <si>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</si>
  <si>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</si>
  <si>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</si>
  <si>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</si>
  <si>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</si>
  <si>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</si>
  <si>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</si>
  <si>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</si>
  <si>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</si>
  <si>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</si>
  <si>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</si>
  <si>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</si>
  <si>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</si>
  <si>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</si>
  <si>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</si>
  <si>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</si>
  <si>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</si>
  <si>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</si>
  <si>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</si>
  <si>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</si>
  <si>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</si>
  <si>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</si>
  <si>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</si>
  <si>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</si>
  <si>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</si>
  <si>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</si>
  <si>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</si>
  <si>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</si>
  <si>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</si>
  <si>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</si>
  <si>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</si>
  <si>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</si>
  <si>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</si>
  <si>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</si>
  <si>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</si>
  <si>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</si>
  <si>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</si>
  <si>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</si>
  <si>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</si>
  <si>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</si>
  <si>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</si>
  <si>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</si>
  <si>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</si>
  <si>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</si>
  <si>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</si>
  <si>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</si>
  <si>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</si>
  <si>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</si>
  <si>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</si>
  <si>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</si>
  <si>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</si>
  <si>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</si>
  <si>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</si>
  <si>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</si>
  <si>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</si>
  <si>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</si>
  <si>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</si>
  <si>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</si>
  <si>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</si>
  <si>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</si>
  <si>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</si>
  <si>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</si>
  <si>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</si>
  <si>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</si>
  <si>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</si>
  <si>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</si>
  <si>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</si>
  <si>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</si>
  <si>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</si>
  <si>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</si>
  <si>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</si>
  <si>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</si>
  <si>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</si>
  <si>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</si>
  <si>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</si>
  <si>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</si>
  <si>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</si>
  <si>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</si>
  <si>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</si>
  <si>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</si>
  <si>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</si>
  <si>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</si>
  <si>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</si>
  <si>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</si>
  <si>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</si>
  <si>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</si>
  <si>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</si>
  <si>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</si>
  <si>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</si>
  <si>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</si>
  <si>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</si>
  <si>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</si>
  <si>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</si>
  <si>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</si>
  <si>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</si>
  <si>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</si>
  <si>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</si>
  <si>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</si>
  <si>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</si>
  <si>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</si>
  <si>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</si>
  <si>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</si>
  <si>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</si>
  <si>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</si>
  <si>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</si>
  <si>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</si>
  <si>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</si>
  <si>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</si>
  <si>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</si>
  <si>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</si>
  <si>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</si>
  <si>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</si>
  <si>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</si>
  <si>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</si>
  <si>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</si>
  <si>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</si>
  <si>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</si>
  <si>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</si>
  <si>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</si>
  <si>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</si>
  <si>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</si>
  <si>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</si>
  <si>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</si>
  <si>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</si>
  <si>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</si>
  <si>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</si>
  <si>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</si>
  <si>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</si>
  <si>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</si>
  <si>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</si>
  <si>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</si>
  <si>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</si>
  <si>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</si>
  <si>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</si>
  <si>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</si>
  <si>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</si>
  <si>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</si>
  <si>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</si>
  <si>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</si>
  <si>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</si>
  <si>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</si>
  <si>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</si>
  <si>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</si>
  <si>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</si>
  <si>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</si>
  <si>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</si>
  <si>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</si>
  <si>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</si>
  <si>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</si>
  <si>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</si>
  <si>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</si>
  <si>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</si>
  <si>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</si>
  <si>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</si>
  <si>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</si>
  <si>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</si>
  <si>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</si>
  <si>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</si>
  <si>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</si>
  <si>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</si>
  <si>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</si>
  <si>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</si>
  <si>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</si>
  <si>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</si>
  <si>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</si>
  <si>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</si>
  <si>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</si>
  <si>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</si>
  <si>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</si>
  <si>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</si>
  <si>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</si>
  <si>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</si>
  <si>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</si>
  <si>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</si>
  <si>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</si>
  <si>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</si>
  <si>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</si>
  <si>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</si>
  <si>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</si>
  <si>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</si>
  <si>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</si>
  <si>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</si>
  <si>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</si>
  <si>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</si>
  <si>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</si>
  <si>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</si>
  <si>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</si>
  <si>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</si>
  <si>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</si>
  <si>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</si>
  <si>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</si>
  <si>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</si>
  <si>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</si>
  <si>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</si>
  <si>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</si>
  <si>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</si>
  <si>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</si>
  <si>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</si>
  <si>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</si>
  <si>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</si>
  <si>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</si>
  <si>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</si>
  <si>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</si>
  <si>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</si>
  <si>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</si>
  <si>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</si>
  <si>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</si>
  <si>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</si>
  <si>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</si>
  <si>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</si>
  <si>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</si>
  <si>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</si>
  <si>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</si>
  <si>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</si>
  <si>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</si>
  <si>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東京電力福島第一原子力発電所事故の分析・評価事業</t>
  </si>
  <si>
    <t>原子力規制庁</t>
    <rPh sb="0" eb="3">
      <t>ゲンシリョク</t>
    </rPh>
    <rPh sb="3" eb="5">
      <t>キセイ</t>
    </rPh>
    <rPh sb="5" eb="6">
      <t>チョウ</t>
    </rPh>
    <phoneticPr fontId="5"/>
  </si>
  <si>
    <t>東京電力福島第一原子力発電所事故対策室</t>
    <rPh sb="0" eb="19">
      <t>トウキョウデンリョクフクシマダイイチゲンシリョクハツデンショジコタイサクシツ</t>
    </rPh>
    <phoneticPr fontId="5"/>
  </si>
  <si>
    <t>東京電力福島第一原子力発電所事故対策室長　
竹内　淳</t>
    <rPh sb="0" eb="19">
      <t>トウキョウデンリョクフクシマダイイチゲンシリョクハツデンショジコタイサクシツ</t>
    </rPh>
    <rPh sb="19" eb="20">
      <t>チョウ</t>
    </rPh>
    <rPh sb="22" eb="24">
      <t>タケウチ</t>
    </rPh>
    <rPh sb="25" eb="26">
      <t>ジュン</t>
    </rPh>
    <phoneticPr fontId="5"/>
  </si>
  <si>
    <t>特別会計に関する法律第８５条第６項
特別会計に関する法律施行令第５１条第７項第１６号</t>
  </si>
  <si>
    <t>ｰ</t>
    <phoneticPr fontId="5"/>
  </si>
  <si>
    <t>本事業は、「東京電力福島第一原子力発電所における事故の分析に係る検討会」での議論等を通じ、福島第一原子力発電所事故（以下「福島第一事故」という。）の原因究明に資するとともに、必要に応じた関係基準の改定等、原子力安全規制の向上に資することを目的とする。</t>
  </si>
  <si>
    <t>本事業においては、国会・政府事故調において検討課題として抽出されている項目及び今後の現地調査等の実施により新たに発生し得る課題等に関し、詳細な分析・評価を行う。また、東京電力福島第一原子力発電所の現状を踏まえ、直ちに解析・調査が行えない課題について、事前に解析を行う上で必要となる調査を行う。</t>
  </si>
  <si>
    <t>原子力安全業務庁費</t>
    <rPh sb="0" eb="3">
      <t>ゲンシリョク</t>
    </rPh>
    <rPh sb="3" eb="5">
      <t>アンゼン</t>
    </rPh>
    <rPh sb="5" eb="7">
      <t>ギョウム</t>
    </rPh>
    <rPh sb="7" eb="9">
      <t>チョウヒ</t>
    </rPh>
    <phoneticPr fontId="5"/>
  </si>
  <si>
    <t>職員旅費</t>
    <rPh sb="0" eb="2">
      <t>ショクイン</t>
    </rPh>
    <rPh sb="2" eb="4">
      <t>リョヒ</t>
    </rPh>
    <phoneticPr fontId="5"/>
  </si>
  <si>
    <t>委員等旅費</t>
    <rPh sb="0" eb="2">
      <t>イイン</t>
    </rPh>
    <rPh sb="2" eb="3">
      <t>ナド</t>
    </rPh>
    <rPh sb="3" eb="5">
      <t>リョヒ</t>
    </rPh>
    <phoneticPr fontId="5"/>
  </si>
  <si>
    <t>福島第一事故の原因究明を行い、得られた知見を必要に応じて基準に反映することを成果目標とする。</t>
  </si>
  <si>
    <t>福島第一事故の原因究明や関係基準の改定等に活用された分野数を成果指標とする。</t>
  </si>
  <si>
    <t>分野</t>
    <rPh sb="0" eb="2">
      <t>ブンヤ</t>
    </rPh>
    <phoneticPr fontId="5"/>
  </si>
  <si>
    <t>-</t>
    <phoneticPr fontId="5"/>
  </si>
  <si>
    <t>・ガンマカメラによる福島第一原子力発電所１～４号機排気筒周辺及び福島第一原子力発電所３号機建屋周辺における放射線量測定結果
・線量マップ作成機能付き線量計を用いた原子炉建屋内線量測定の被ばく低減及び効率化</t>
    <rPh sb="10" eb="12">
      <t>フクシマ</t>
    </rPh>
    <rPh sb="12" eb="14">
      <t>ダイイチ</t>
    </rPh>
    <rPh sb="14" eb="17">
      <t>ゲンシリョク</t>
    </rPh>
    <rPh sb="17" eb="20">
      <t>ハツデンショ</t>
    </rPh>
    <rPh sb="23" eb="25">
      <t>ゴウキ</t>
    </rPh>
    <rPh sb="25" eb="28">
      <t>ハイキトウ</t>
    </rPh>
    <rPh sb="28" eb="30">
      <t>シュウヘン</t>
    </rPh>
    <rPh sb="30" eb="31">
      <t>オヨ</t>
    </rPh>
    <rPh sb="32" eb="34">
      <t>フクシマ</t>
    </rPh>
    <rPh sb="34" eb="36">
      <t>ダイイチ</t>
    </rPh>
    <rPh sb="36" eb="39">
      <t>ゲンシリョク</t>
    </rPh>
    <rPh sb="39" eb="42">
      <t>ハツデンショ</t>
    </rPh>
    <rPh sb="43" eb="45">
      <t>ゴウキ</t>
    </rPh>
    <rPh sb="45" eb="47">
      <t>タテヤ</t>
    </rPh>
    <rPh sb="47" eb="49">
      <t>シュウヘン</t>
    </rPh>
    <rPh sb="53" eb="56">
      <t>ホウシャセン</t>
    </rPh>
    <rPh sb="56" eb="57">
      <t>リョウ</t>
    </rPh>
    <rPh sb="57" eb="59">
      <t>ソクテイ</t>
    </rPh>
    <rPh sb="59" eb="61">
      <t>ケッカ</t>
    </rPh>
    <rPh sb="78" eb="79">
      <t>モチ</t>
    </rPh>
    <rPh sb="81" eb="84">
      <t>ゲンシロ</t>
    </rPh>
    <rPh sb="84" eb="86">
      <t>タテヤ</t>
    </rPh>
    <rPh sb="86" eb="87">
      <t>ナイ</t>
    </rPh>
    <rPh sb="87" eb="89">
      <t>センリョウ</t>
    </rPh>
    <rPh sb="89" eb="91">
      <t>ソクテイ</t>
    </rPh>
    <rPh sb="92" eb="93">
      <t>ヒ</t>
    </rPh>
    <rPh sb="95" eb="97">
      <t>テイゲン</t>
    </rPh>
    <rPh sb="97" eb="98">
      <t>オヨ</t>
    </rPh>
    <rPh sb="99" eb="102">
      <t>コウリツカ</t>
    </rPh>
    <phoneticPr fontId="5"/>
  </si>
  <si>
    <t>国会・政府事故調において検討課題として抽出されている事項のうち分析・評価を実施した項目数</t>
  </si>
  <si>
    <t>新たに発生し得る課題を解決するために実施する分析・評価等の項目数</t>
  </si>
  <si>
    <t>件</t>
    <rPh sb="0" eb="1">
      <t>ケン</t>
    </rPh>
    <phoneticPr fontId="5"/>
  </si>
  <si>
    <t>-</t>
    <phoneticPr fontId="5"/>
  </si>
  <si>
    <t>-</t>
    <phoneticPr fontId="5"/>
  </si>
  <si>
    <t>執行額／国会・政府事故調において検討課題として抽出されている事項のうち分析・評価を実施した項目数　　　　　　　　　　　　　　　</t>
    <rPh sb="0" eb="2">
      <t>シッコウ</t>
    </rPh>
    <rPh sb="2" eb="3">
      <t>ガク</t>
    </rPh>
    <phoneticPr fontId="5"/>
  </si>
  <si>
    <t>　百万円/件</t>
    <rPh sb="1" eb="2">
      <t>ヒャク</t>
    </rPh>
    <rPh sb="2" eb="4">
      <t>マンエン</t>
    </rPh>
    <rPh sb="5" eb="6">
      <t>ケン</t>
    </rPh>
    <phoneticPr fontId="5"/>
  </si>
  <si>
    <t>百万円</t>
    <rPh sb="0" eb="1">
      <t>ヒャク</t>
    </rPh>
    <rPh sb="1" eb="3">
      <t>マンエン</t>
    </rPh>
    <phoneticPr fontId="5"/>
  </si>
  <si>
    <t>０</t>
    <phoneticPr fontId="5"/>
  </si>
  <si>
    <t>０</t>
    <phoneticPr fontId="5"/>
  </si>
  <si>
    <t>０</t>
    <phoneticPr fontId="5"/>
  </si>
  <si>
    <t>13.5/1</t>
    <phoneticPr fontId="5"/>
  </si>
  <si>
    <t>6/1</t>
    <phoneticPr fontId="5"/>
  </si>
  <si>
    <t>4/1</t>
    <phoneticPr fontId="5"/>
  </si>
  <si>
    <t>執行額／新たに発生しうる課題を解決するために実施する分析・評価等の項目数　　</t>
    <phoneticPr fontId="5"/>
  </si>
  <si>
    <t>11/2</t>
    <phoneticPr fontId="5"/>
  </si>
  <si>
    <t>3/1</t>
    <phoneticPr fontId="5"/>
  </si>
  <si>
    <t>東京電力福島第一原子力発電所事故の分析</t>
  </si>
  <si>
    <t>原子力に対する確かな規制を通じて、人と環境を守ること</t>
  </si>
  <si>
    <t>東京電力福島第一原子力発電所の廃炉に向けた取組の監視等</t>
    <phoneticPr fontId="5"/>
  </si>
  <si>
    <t>平成30年度</t>
    <rPh sb="0" eb="2">
      <t>ヘイセイ</t>
    </rPh>
    <rPh sb="4" eb="6">
      <t>ネンド</t>
    </rPh>
    <phoneticPr fontId="5"/>
  </si>
  <si>
    <t>中間報告で取り扱っていない技術的な項目について、解析、現地調査等を通じ継続した事故の分析を実施するため、東京電力による調査の進捗状況について確認を行う。また、事故の分析に係る成果を海外に積極的に発信するとともに、国際的な調査研究活動等に参加し、国際的な原子力の安全向上に貢献する。</t>
  </si>
  <si>
    <t>東京電力による調査の進捗状況について面談等により確認を行った。また、福島第一原子力発電所内において放射線量測定等の現地調査を実施し、その結果を取りまとめ、国内学会での発表等を行った。更に、より効率的に調査が行えるよう、線量マップ自動作成機能付き線量計の検討、開発を行った。</t>
    <rPh sb="57" eb="59">
      <t>ゲンチ</t>
    </rPh>
    <rPh sb="59" eb="61">
      <t>チョウサ</t>
    </rPh>
    <rPh sb="62" eb="64">
      <t>ジッシ</t>
    </rPh>
    <rPh sb="91" eb="92">
      <t>サラ</t>
    </rPh>
    <rPh sb="96" eb="99">
      <t>コウリツテキ</t>
    </rPh>
    <rPh sb="100" eb="102">
      <t>チョウサ</t>
    </rPh>
    <rPh sb="103" eb="104">
      <t>オコナ</t>
    </rPh>
    <rPh sb="122" eb="125">
      <t>センリョウケイ</t>
    </rPh>
    <phoneticPr fontId="5"/>
  </si>
  <si>
    <t>本事業においては、国会・政府事故調において検討課題として抽出されている項目及び今後の現地調査等の実施により新たに発生し得る課題等に関し、詳細な分析・評価を行う。また、東京電力福島第一原子力発電所の現状を踏まえ、直ちに解析・調査が行えない課題について、事前に解析を行う上で必要となる調査を行う。これにより、東京電力福島第一原子力発電所事故の分析の進展に資する。</t>
    <rPh sb="0" eb="1">
      <t>ホン</t>
    </rPh>
    <rPh sb="1" eb="3">
      <t>ジギョウ</t>
    </rPh>
    <rPh sb="9" eb="11">
      <t>コッカイ</t>
    </rPh>
    <rPh sb="12" eb="14">
      <t>セイフ</t>
    </rPh>
    <rPh sb="14" eb="16">
      <t>ジコ</t>
    </rPh>
    <rPh sb="77" eb="78">
      <t>オコナ</t>
    </rPh>
    <rPh sb="152" eb="154">
      <t>トウキョウ</t>
    </rPh>
    <rPh sb="154" eb="156">
      <t>デンリョク</t>
    </rPh>
    <rPh sb="156" eb="158">
      <t>フクシマ</t>
    </rPh>
    <rPh sb="158" eb="160">
      <t>ダイイチ</t>
    </rPh>
    <rPh sb="160" eb="163">
      <t>ゲンシリョク</t>
    </rPh>
    <rPh sb="163" eb="165">
      <t>ハツデン</t>
    </rPh>
    <rPh sb="165" eb="166">
      <t>ショ</t>
    </rPh>
    <rPh sb="166" eb="168">
      <t>ジコ</t>
    </rPh>
    <rPh sb="169" eb="171">
      <t>ブンセキ</t>
    </rPh>
    <rPh sb="172" eb="174">
      <t>シンテン</t>
    </rPh>
    <rPh sb="175" eb="176">
      <t>シ</t>
    </rPh>
    <phoneticPr fontId="5"/>
  </si>
  <si>
    <t>○</t>
  </si>
  <si>
    <t>福島第一事故の原因究明等については、国民や社会のニーズが高く、これらのニーズを的確に反映している。</t>
  </si>
  <si>
    <t>福島第一事故の原因究明等については、原子力規制委員会設置法に定める重要な所掌事務の一つであり、原子力規制委員会が自ら実施することが必要であり、地方自治体、民間等に委ねることは適切ではない。</t>
  </si>
  <si>
    <t>福島第一事故の原因究明等に関する調査、解析を行う事業であり、優先度の高い事業である。</t>
  </si>
  <si>
    <t>請負発注は一般競争入札により支出先を選定しており、競争性を保っている。なお、本調達は、一者応札となったものであるが、仕様書において要求した条件を満たしているため妥当である。</t>
    <rPh sb="0" eb="2">
      <t>ウケオイ</t>
    </rPh>
    <rPh sb="2" eb="4">
      <t>ハッチュウ</t>
    </rPh>
    <rPh sb="5" eb="7">
      <t>イッパン</t>
    </rPh>
    <rPh sb="7" eb="9">
      <t>キョウソウ</t>
    </rPh>
    <rPh sb="9" eb="11">
      <t>ニュウサツ</t>
    </rPh>
    <rPh sb="14" eb="16">
      <t>シシュツ</t>
    </rPh>
    <rPh sb="16" eb="17">
      <t>サキ</t>
    </rPh>
    <rPh sb="18" eb="20">
      <t>センテイ</t>
    </rPh>
    <rPh sb="25" eb="28">
      <t>キョウソウセイ</t>
    </rPh>
    <rPh sb="29" eb="30">
      <t>タモ</t>
    </rPh>
    <rPh sb="38" eb="39">
      <t>ホン</t>
    </rPh>
    <rPh sb="39" eb="41">
      <t>チョウタツ</t>
    </rPh>
    <rPh sb="43" eb="44">
      <t>イッ</t>
    </rPh>
    <rPh sb="44" eb="45">
      <t>シャ</t>
    </rPh>
    <rPh sb="45" eb="47">
      <t>オウサツ</t>
    </rPh>
    <rPh sb="58" eb="61">
      <t>シヨウショ</t>
    </rPh>
    <rPh sb="65" eb="67">
      <t>ヨウキュウ</t>
    </rPh>
    <rPh sb="69" eb="71">
      <t>ジョウケン</t>
    </rPh>
    <rPh sb="72" eb="73">
      <t>ミ</t>
    </rPh>
    <rPh sb="80" eb="82">
      <t>ダトウ</t>
    </rPh>
    <phoneticPr fontId="5"/>
  </si>
  <si>
    <t>有</t>
  </si>
  <si>
    <t>無</t>
  </si>
  <si>
    <t>福島第一事故の原因究明等については、原子力規制委員会設置法に定める重要な所掌事務の一つであり、原子力規制委員会が自ら実施することが必要であり、国が全額負担することは妥当である。</t>
  </si>
  <si>
    <t>福島第一原子力発電所における放射線量低減対策により、より近くから効果的に測定可能な検出器を投入することができるようになり単位当たりのコストは上がっているが、妥当である。</t>
    <rPh sb="62" eb="63">
      <t>トウ</t>
    </rPh>
    <phoneticPr fontId="5"/>
  </si>
  <si>
    <t>‐</t>
  </si>
  <si>
    <t>実績については、福島第一原子力発電所の建屋内が高線量下であることにより、原子炉内の調査状況等を踏まえた事業の一部実施が困難であったため、結果として、不用率が大きくなった。</t>
  </si>
  <si>
    <t>実施可能なものから速やかに調査・検討を実施することにより、効果的・効率的な執行を行うとともに、これまでの原子炉内の調査状況等を踏まえ、概算要求に係る検討を行っていく。</t>
    <rPh sb="0" eb="2">
      <t>ジッシ</t>
    </rPh>
    <rPh sb="2" eb="4">
      <t>カノウ</t>
    </rPh>
    <rPh sb="9" eb="10">
      <t>スミ</t>
    </rPh>
    <rPh sb="13" eb="15">
      <t>チョウサ</t>
    </rPh>
    <rPh sb="16" eb="18">
      <t>ケントウ</t>
    </rPh>
    <rPh sb="19" eb="21">
      <t>ジッシ</t>
    </rPh>
    <rPh sb="29" eb="32">
      <t>コウカテキ</t>
    </rPh>
    <rPh sb="33" eb="36">
      <t>コウリツテキ</t>
    </rPh>
    <rPh sb="37" eb="39">
      <t>シッコウ</t>
    </rPh>
    <rPh sb="40" eb="41">
      <t>オコナ</t>
    </rPh>
    <rPh sb="52" eb="55">
      <t>ゲンシロ</t>
    </rPh>
    <rPh sb="55" eb="56">
      <t>ナイ</t>
    </rPh>
    <rPh sb="57" eb="59">
      <t>チョウサ</t>
    </rPh>
    <rPh sb="59" eb="61">
      <t>ジョウキョウ</t>
    </rPh>
    <rPh sb="61" eb="62">
      <t>ナド</t>
    </rPh>
    <rPh sb="63" eb="64">
      <t>フ</t>
    </rPh>
    <rPh sb="67" eb="69">
      <t>ガイサン</t>
    </rPh>
    <rPh sb="69" eb="71">
      <t>ヨウキュウ</t>
    </rPh>
    <rPh sb="72" eb="73">
      <t>カカ</t>
    </rPh>
    <rPh sb="74" eb="76">
      <t>ケントウ</t>
    </rPh>
    <rPh sb="77" eb="78">
      <t>オコナ</t>
    </rPh>
    <phoneticPr fontId="5"/>
  </si>
  <si>
    <t>購入した資機材による現地調査、得られた情報の整理、分析等は、福島第一事故の原因究明等に活用されている。</t>
  </si>
  <si>
    <t>△</t>
  </si>
  <si>
    <t>原因究明等に必要なデータの整理、調査を行っており、事業目的に即し必要なものに限定している。</t>
  </si>
  <si>
    <t>高線量の影響を避けながら測定を行うには非常に高い遮へい性能や放射線のエネルギー分解能が必要となり、使用する資機材についても様々な工夫や開発を伴い時間がかかるため結果として、不用率が大きくなった。</t>
    <rPh sb="72" eb="74">
      <t>ジカン</t>
    </rPh>
    <phoneticPr fontId="5"/>
  </si>
  <si>
    <t>既に判明しているデータを整理し、今後の原因究明等に必要な情報を抽出する等、効率的に実施している。</t>
  </si>
  <si>
    <t>中長期的にわたる原子炉内の調査等の進捗に応じた検討を行っており、結果として、当初目標に対して低い実績となっている。</t>
  </si>
  <si>
    <t>原子力規制委員会自らが実施可能な調査は自ら行い、必要最小限の請負とするなど効果的かつ低コストで実施できている。</t>
  </si>
  <si>
    <t>中長期的にわたる原子炉内の調査等の進捗に応じた検討を行っており、結果として、当初見込みに対して低い実績となっている。</t>
  </si>
  <si>
    <t>26新-0006</t>
  </si>
  <si>
    <t>0016</t>
    <phoneticPr fontId="5"/>
  </si>
  <si>
    <t>0015</t>
    <phoneticPr fontId="5"/>
  </si>
  <si>
    <t>0012</t>
    <phoneticPr fontId="5"/>
  </si>
  <si>
    <t>請負</t>
    <phoneticPr fontId="5"/>
  </si>
  <si>
    <t xml:space="preserve">福島第一原子力発電所における放射線量測定のための航路データ記録型線量計の購入
</t>
    <phoneticPr fontId="5"/>
  </si>
  <si>
    <t>日本放射線エンジニアリング株式会社</t>
    <rPh sb="0" eb="2">
      <t>ニホン</t>
    </rPh>
    <rPh sb="2" eb="5">
      <t>ホウシャセン</t>
    </rPh>
    <phoneticPr fontId="5"/>
  </si>
  <si>
    <t>福島第一原子力発電所における放射線量測定のための航路データ記録型線量計の購入</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</si>
</sst>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73990</xdr:colOff>
      <xdr:row>741</xdr:row>
      <xdr:rowOff>0</xdr:rowOff>
    </xdr:from>
    <xdr:to>
      <xdr:col>39</xdr:col>
      <xdr:colOff>175066</xdr:colOff>
      <xdr:row>743</xdr:row>
      <xdr:rowOff>124811</xdr:rowOff>
    </xdr:to>
    <xdr:sp macro="" textlink="">
      <xdr:nvSpPr>
        <xdr:cNvPr id="3" name="正方形/長方形 2"/>
        <xdr:cNvSpPr/>
      </xdr:nvSpPr>
      <xdr:spPr>
        <a:xfrm>
          <a:off x="4274515" y="43434000"/>
          <a:ext cx="3701526" cy="829661"/>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原子力規制委員会</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4.5</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20</xdr:col>
      <xdr:colOff>0</xdr:colOff>
      <xdr:row>743</xdr:row>
      <xdr:rowOff>280988</xdr:rowOff>
    </xdr:from>
    <xdr:to>
      <xdr:col>42</xdr:col>
      <xdr:colOff>84137</xdr:colOff>
      <xdr:row>747</xdr:row>
      <xdr:rowOff>227770</xdr:rowOff>
    </xdr:to>
    <xdr:sp macro="" textlink="">
      <xdr:nvSpPr>
        <xdr:cNvPr id="4" name="大かっこ 3"/>
        <xdr:cNvSpPr/>
      </xdr:nvSpPr>
      <xdr:spPr>
        <a:xfrm>
          <a:off x="4000500" y="44419838"/>
          <a:ext cx="4484687" cy="1356482"/>
        </a:xfrm>
        <a:prstGeom prst="bracketPair">
          <a:avLst>
            <a:gd name="adj" fmla="val 8820"/>
          </a:avLst>
        </a:prstGeom>
        <a:noFill/>
        <a:ln w="12700" cap="flat" cmpd="sng" algn="ctr">
          <a:solidFill>
            <a:sysClr val="windowText" lastClr="000000"/>
          </a:solidFill>
          <a:prstDash val="solid"/>
        </a:ln>
        <a:effectLst/>
      </xdr:spPr>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現地調査、解析等による東京電力福島第一原子力発電所の事故の分析・評価　等</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・事業実施体制における役割</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現地調査、解析等で得られた情報の取りまとめ、事故の分析・評価の実施</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35465</xdr:colOff>
      <xdr:row>747</xdr:row>
      <xdr:rowOff>306841</xdr:rowOff>
    </xdr:from>
    <xdr:to>
      <xdr:col>30</xdr:col>
      <xdr:colOff>35465</xdr:colOff>
      <xdr:row>755</xdr:row>
      <xdr:rowOff>65394</xdr:rowOff>
    </xdr:to>
    <xdr:cxnSp macro="">
      <xdr:nvCxnSpPr>
        <xdr:cNvPr id="5" name="直線矢印コネクタ 4"/>
        <xdr:cNvCxnSpPr/>
      </xdr:nvCxnSpPr>
      <xdr:spPr>
        <a:xfrm>
          <a:off x="6036215" y="45855391"/>
          <a:ext cx="0" cy="2577953"/>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30</xdr:col>
      <xdr:colOff>35465</xdr:colOff>
      <xdr:row>750</xdr:row>
      <xdr:rowOff>4766</xdr:rowOff>
    </xdr:from>
    <xdr:to>
      <xdr:col>36</xdr:col>
      <xdr:colOff>186449</xdr:colOff>
      <xdr:row>750</xdr:row>
      <xdr:rowOff>4766</xdr:rowOff>
    </xdr:to>
    <xdr:cxnSp macro="">
      <xdr:nvCxnSpPr>
        <xdr:cNvPr id="6" name="直線矢印コネクタ 5"/>
        <xdr:cNvCxnSpPr/>
      </xdr:nvCxnSpPr>
      <xdr:spPr>
        <a:xfrm>
          <a:off x="6036215" y="46610591"/>
          <a:ext cx="1351134" cy="0"/>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37</xdr:col>
      <xdr:colOff>65665</xdr:colOff>
      <xdr:row>749</xdr:row>
      <xdr:rowOff>68038</xdr:rowOff>
    </xdr:from>
    <xdr:to>
      <xdr:col>45</xdr:col>
      <xdr:colOff>55843</xdr:colOff>
      <xdr:row>750</xdr:row>
      <xdr:rowOff>341504</xdr:rowOff>
    </xdr:to>
    <xdr:sp macro="" textlink="">
      <xdr:nvSpPr>
        <xdr:cNvPr id="7" name="正方形/長方形 6"/>
        <xdr:cNvSpPr/>
      </xdr:nvSpPr>
      <xdr:spPr>
        <a:xfrm>
          <a:off x="7466590" y="46321438"/>
          <a:ext cx="1590378" cy="625891"/>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事務費</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37</xdr:col>
      <xdr:colOff>30</xdr:colOff>
      <xdr:row>751</xdr:row>
      <xdr:rowOff>147401</xdr:rowOff>
    </xdr:from>
    <xdr:to>
      <xdr:col>45</xdr:col>
      <xdr:colOff>187625</xdr:colOff>
      <xdr:row>753</xdr:row>
      <xdr:rowOff>11048</xdr:rowOff>
    </xdr:to>
    <xdr:sp macro="" textlink="">
      <xdr:nvSpPr>
        <xdr:cNvPr id="8" name="大かっこ 7"/>
        <xdr:cNvSpPr/>
      </xdr:nvSpPr>
      <xdr:spPr>
        <a:xfrm>
          <a:off x="7400955" y="47105651"/>
          <a:ext cx="1787795" cy="568497"/>
        </a:xfrm>
        <a:prstGeom prst="bracketPair">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旅費、備品費、消耗品費、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雑務役費</a:t>
          </a:r>
        </a:p>
      </xdr:txBody>
    </xdr:sp>
    <xdr:clientData/>
  </xdr:twoCellAnchor>
  <xdr:twoCellAnchor>
    <xdr:from>
      <xdr:col>22</xdr:col>
      <xdr:colOff>28575</xdr:colOff>
      <xdr:row>755</xdr:row>
      <xdr:rowOff>282745</xdr:rowOff>
    </xdr:from>
    <xdr:to>
      <xdr:col>39</xdr:col>
      <xdr:colOff>49557</xdr:colOff>
      <xdr:row>757</xdr:row>
      <xdr:rowOff>659056</xdr:rowOff>
    </xdr:to>
    <xdr:sp macro="" textlink="">
      <xdr:nvSpPr>
        <xdr:cNvPr id="9" name="正方形/長方形 8"/>
        <xdr:cNvSpPr/>
      </xdr:nvSpPr>
      <xdr:spPr>
        <a:xfrm>
          <a:off x="4429125" y="48650695"/>
          <a:ext cx="3421407" cy="1395486"/>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Ａ．日本放射線エンジニアリング株式会社</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福島第一原子力発電所における放射線量測定のための航路データ記録型線量計の購入</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24</xdr:col>
      <xdr:colOff>46051</xdr:colOff>
      <xdr:row>758</xdr:row>
      <xdr:rowOff>120111</xdr:rowOff>
    </xdr:from>
    <xdr:to>
      <xdr:col>37</xdr:col>
      <xdr:colOff>175938</xdr:colOff>
      <xdr:row>760</xdr:row>
      <xdr:rowOff>17459</xdr:rowOff>
    </xdr:to>
    <xdr:sp macro="" textlink="">
      <xdr:nvSpPr>
        <xdr:cNvPr id="10" name="大かっこ 9"/>
        <xdr:cNvSpPr/>
      </xdr:nvSpPr>
      <xdr:spPr>
        <a:xfrm>
          <a:off x="4846651" y="50173986"/>
          <a:ext cx="2730212" cy="935573"/>
        </a:xfrm>
        <a:prstGeom prst="bracketPair">
          <a:avLst/>
        </a:prstGeom>
        <a:no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福島第一原子力発電所における放射</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線量</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測定のための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航路データ記録型線量計</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の購入</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26</xdr:col>
      <xdr:colOff>20882</xdr:colOff>
      <xdr:row>755</xdr:row>
      <xdr:rowOff>9525</xdr:rowOff>
    </xdr:from>
    <xdr:ext cx="1877437" cy="275717"/>
    <xdr:sp macro="" textlink="">
      <xdr:nvSpPr>
        <xdr:cNvPr id="11" name="テキスト ボックス 10"/>
        <xdr:cNvSpPr txBox="1"/>
      </xdr:nvSpPr>
      <xdr:spPr>
        <a:xfrm>
          <a:off x="5221532" y="48377475"/>
          <a:ext cx="1877437"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14</v>
      </c>
      <c r="AT2" s="940"/>
      <c r="AU2" s="940"/>
      <c r="AV2" s="52" t="str">
        <f>IF(AW2="", "", "-")</f>
        <v/>
      </c>
      <c r="AW2" s="911"/>
      <c r="AX2" s="911"/>
    </row>
    <row r="3" spans="1:50" ht="21" customHeight="1" thickBot="1">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51.75" customHeight="1">
      <c r="A5" s="692" t="s">
        <v>67</v>
      </c>
      <c r="B5" s="693"/>
      <c r="C5" s="693"/>
      <c r="D5" s="693"/>
      <c r="E5" s="693"/>
      <c r="F5" s="694"/>
      <c r="G5" s="839" t="s">
        <v>71</v>
      </c>
      <c r="H5" s="840"/>
      <c r="I5" s="840"/>
      <c r="J5" s="840"/>
      <c r="K5" s="840"/>
      <c r="L5" s="840"/>
      <c r="M5" s="841" t="s">
        <v>66</v>
      </c>
      <c r="N5" s="842"/>
      <c r="O5" s="842"/>
      <c r="P5" s="842"/>
      <c r="Q5" s="842"/>
      <c r="R5" s="843"/>
      <c r="S5" s="844" t="s">
        <v>85</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c r="A6" s="706" t="s">
        <v>4</v>
      </c>
      <c r="B6" s="707"/>
      <c r="C6" s="707"/>
      <c r="D6" s="707"/>
      <c r="E6" s="707"/>
      <c r="F6" s="707"/>
      <c r="G6" s="395" t="str">
        <f>入力規則等!F39</f>
        <v>エネルギー対策特別会計電源開発促進勘定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575</v>
      </c>
      <c r="AF7" s="913"/>
      <c r="AG7" s="913"/>
      <c r="AH7" s="913"/>
      <c r="AI7" s="913"/>
      <c r="AJ7" s="913"/>
      <c r="AK7" s="913"/>
      <c r="AL7" s="913"/>
      <c r="AM7" s="913"/>
      <c r="AN7" s="913"/>
      <c r="AO7" s="913"/>
      <c r="AP7" s="913"/>
      <c r="AQ7" s="913"/>
      <c r="AR7" s="913"/>
      <c r="AS7" s="913"/>
      <c r="AT7" s="913"/>
      <c r="AU7" s="913"/>
      <c r="AV7" s="913"/>
      <c r="AW7" s="913"/>
      <c r="AX7" s="914"/>
    </row>
    <row r="8" spans="1:50" ht="53.25" customHeight="1">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c r="A13" s="614"/>
      <c r="B13" s="615"/>
      <c r="C13" s="615"/>
      <c r="D13" s="615"/>
      <c r="E13" s="615"/>
      <c r="F13" s="616"/>
      <c r="G13" s="723" t="s">
        <v>6</v>
      </c>
      <c r="H13" s="724"/>
      <c r="I13" s="764" t="s">
        <v>7</v>
      </c>
      <c r="J13" s="765"/>
      <c r="K13" s="765"/>
      <c r="L13" s="765"/>
      <c r="M13" s="765"/>
      <c r="N13" s="765"/>
      <c r="O13" s="766"/>
      <c r="P13" s="657">
        <v>20</v>
      </c>
      <c r="Q13" s="658"/>
      <c r="R13" s="658"/>
      <c r="S13" s="658"/>
      <c r="T13" s="658"/>
      <c r="U13" s="658"/>
      <c r="V13" s="659"/>
      <c r="W13" s="657">
        <v>20</v>
      </c>
      <c r="X13" s="658"/>
      <c r="Y13" s="658"/>
      <c r="Z13" s="658"/>
      <c r="AA13" s="658"/>
      <c r="AB13" s="658"/>
      <c r="AC13" s="659"/>
      <c r="AD13" s="657">
        <v>14</v>
      </c>
      <c r="AE13" s="658"/>
      <c r="AF13" s="658"/>
      <c r="AG13" s="658"/>
      <c r="AH13" s="658"/>
      <c r="AI13" s="658"/>
      <c r="AJ13" s="659"/>
      <c r="AK13" s="657">
        <v>14</v>
      </c>
      <c r="AL13" s="658"/>
      <c r="AM13" s="658"/>
      <c r="AN13" s="658"/>
      <c r="AO13" s="658"/>
      <c r="AP13" s="658"/>
      <c r="AQ13" s="659"/>
      <c r="AR13" s="919"/>
      <c r="AS13" s="920"/>
      <c r="AT13" s="920"/>
      <c r="AU13" s="920"/>
      <c r="AV13" s="920"/>
      <c r="AW13" s="920"/>
      <c r="AX13" s="921"/>
    </row>
    <row r="14" spans="1:50" ht="21" customHeight="1">
      <c r="A14" s="614"/>
      <c r="B14" s="615"/>
      <c r="C14" s="615"/>
      <c r="D14" s="615"/>
      <c r="E14" s="615"/>
      <c r="F14" s="616"/>
      <c r="G14" s="725"/>
      <c r="H14" s="726"/>
      <c r="I14" s="711" t="s">
        <v>8</v>
      </c>
      <c r="J14" s="762"/>
      <c r="K14" s="762"/>
      <c r="L14" s="762"/>
      <c r="M14" s="762"/>
      <c r="N14" s="762"/>
      <c r="O14" s="763"/>
      <c r="P14" s="657"/>
      <c r="Q14" s="658"/>
      <c r="R14" s="658"/>
      <c r="S14" s="658"/>
      <c r="T14" s="658"/>
      <c r="U14" s="658"/>
      <c r="V14" s="659"/>
      <c r="W14" s="657"/>
      <c r="X14" s="658"/>
      <c r="Y14" s="658"/>
      <c r="Z14" s="658"/>
      <c r="AA14" s="658"/>
      <c r="AB14" s="658"/>
      <c r="AC14" s="659"/>
      <c r="AD14" s="657"/>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c r="A15" s="614"/>
      <c r="B15" s="615"/>
      <c r="C15" s="615"/>
      <c r="D15" s="615"/>
      <c r="E15" s="615"/>
      <c r="F15" s="616"/>
      <c r="G15" s="725"/>
      <c r="H15" s="726"/>
      <c r="I15" s="711" t="s">
        <v>51</v>
      </c>
      <c r="J15" s="712"/>
      <c r="K15" s="712"/>
      <c r="L15" s="712"/>
      <c r="M15" s="712"/>
      <c r="N15" s="712"/>
      <c r="O15" s="713"/>
      <c r="P15" s="657"/>
      <c r="Q15" s="658"/>
      <c r="R15" s="658"/>
      <c r="S15" s="658"/>
      <c r="T15" s="658"/>
      <c r="U15" s="658"/>
      <c r="V15" s="659"/>
      <c r="W15" s="657"/>
      <c r="X15" s="658"/>
      <c r="Y15" s="658"/>
      <c r="Z15" s="658"/>
      <c r="AA15" s="658"/>
      <c r="AB15" s="658"/>
      <c r="AC15" s="659"/>
      <c r="AD15" s="657"/>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c r="A16" s="614"/>
      <c r="B16" s="615"/>
      <c r="C16" s="615"/>
      <c r="D16" s="615"/>
      <c r="E16" s="615"/>
      <c r="F16" s="616"/>
      <c r="G16" s="725"/>
      <c r="H16" s="726"/>
      <c r="I16" s="711" t="s">
        <v>52</v>
      </c>
      <c r="J16" s="712"/>
      <c r="K16" s="712"/>
      <c r="L16" s="712"/>
      <c r="M16" s="712"/>
      <c r="N16" s="712"/>
      <c r="O16" s="713"/>
      <c r="P16" s="657"/>
      <c r="Q16" s="658"/>
      <c r="R16" s="658"/>
      <c r="S16" s="658"/>
      <c r="T16" s="658"/>
      <c r="U16" s="658"/>
      <c r="V16" s="659"/>
      <c r="W16" s="657"/>
      <c r="X16" s="658"/>
      <c r="Y16" s="658"/>
      <c r="Z16" s="658"/>
      <c r="AA16" s="658"/>
      <c r="AB16" s="658"/>
      <c r="AC16" s="659"/>
      <c r="AD16" s="657"/>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c r="A17" s="614"/>
      <c r="B17" s="615"/>
      <c r="C17" s="615"/>
      <c r="D17" s="615"/>
      <c r="E17" s="615"/>
      <c r="F17" s="616"/>
      <c r="G17" s="725"/>
      <c r="H17" s="726"/>
      <c r="I17" s="711" t="s">
        <v>50</v>
      </c>
      <c r="J17" s="762"/>
      <c r="K17" s="762"/>
      <c r="L17" s="762"/>
      <c r="M17" s="762"/>
      <c r="N17" s="762"/>
      <c r="O17" s="763"/>
      <c r="P17" s="657"/>
      <c r="Q17" s="658"/>
      <c r="R17" s="658"/>
      <c r="S17" s="658"/>
      <c r="T17" s="658"/>
      <c r="U17" s="658"/>
      <c r="V17" s="659"/>
      <c r="W17" s="657"/>
      <c r="X17" s="658"/>
      <c r="Y17" s="658"/>
      <c r="Z17" s="658"/>
      <c r="AA17" s="658"/>
      <c r="AB17" s="658"/>
      <c r="AC17" s="659"/>
      <c r="AD17" s="657"/>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c r="A18" s="614"/>
      <c r="B18" s="615"/>
      <c r="C18" s="615"/>
      <c r="D18" s="615"/>
      <c r="E18" s="615"/>
      <c r="F18" s="616"/>
      <c r="G18" s="727"/>
      <c r="H18" s="728"/>
      <c r="I18" s="716" t="s">
        <v>20</v>
      </c>
      <c r="J18" s="717"/>
      <c r="K18" s="717"/>
      <c r="L18" s="717"/>
      <c r="M18" s="717"/>
      <c r="N18" s="717"/>
      <c r="O18" s="718"/>
      <c r="P18" s="878">
        <f>SUM(P13:V17)</f>
        <v>20</v>
      </c>
      <c r="Q18" s="879"/>
      <c r="R18" s="879"/>
      <c r="S18" s="879"/>
      <c r="T18" s="879"/>
      <c r="U18" s="879"/>
      <c r="V18" s="880"/>
      <c r="W18" s="878">
        <f>SUM(W13:AC17)</f>
        <v>20</v>
      </c>
      <c r="X18" s="879"/>
      <c r="Y18" s="879"/>
      <c r="Z18" s="879"/>
      <c r="AA18" s="879"/>
      <c r="AB18" s="879"/>
      <c r="AC18" s="880"/>
      <c r="AD18" s="878">
        <f>SUM(AD13:AJ17)</f>
        <v>14</v>
      </c>
      <c r="AE18" s="879"/>
      <c r="AF18" s="879"/>
      <c r="AG18" s="879"/>
      <c r="AH18" s="879"/>
      <c r="AI18" s="879"/>
      <c r="AJ18" s="880"/>
      <c r="AK18" s="878">
        <f>SUM(AK13:AQ17)</f>
        <v>14</v>
      </c>
      <c r="AL18" s="879"/>
      <c r="AM18" s="879"/>
      <c r="AN18" s="879"/>
      <c r="AO18" s="879"/>
      <c r="AP18" s="879"/>
      <c r="AQ18" s="880"/>
      <c r="AR18" s="878">
        <f>SUM(AR13:AX17)</f>
        <v>0</v>
      </c>
      <c r="AS18" s="879"/>
      <c r="AT18" s="879"/>
      <c r="AU18" s="879"/>
      <c r="AV18" s="879"/>
      <c r="AW18" s="879"/>
      <c r="AX18" s="881"/>
    </row>
    <row r="19" spans="1:50" ht="24.75" customHeight="1">
      <c r="A19" s="614"/>
      <c r="B19" s="615"/>
      <c r="C19" s="615"/>
      <c r="D19" s="615"/>
      <c r="E19" s="615"/>
      <c r="F19" s="616"/>
      <c r="G19" s="876" t="s">
        <v>9</v>
      </c>
      <c r="H19" s="877"/>
      <c r="I19" s="877"/>
      <c r="J19" s="877"/>
      <c r="K19" s="877"/>
      <c r="L19" s="877"/>
      <c r="M19" s="877"/>
      <c r="N19" s="877"/>
      <c r="O19" s="877"/>
      <c r="P19" s="657">
        <v>13.5</v>
      </c>
      <c r="Q19" s="658"/>
      <c r="R19" s="658"/>
      <c r="S19" s="658"/>
      <c r="T19" s="658"/>
      <c r="U19" s="658"/>
      <c r="V19" s="659"/>
      <c r="W19" s="657">
        <v>6.3</v>
      </c>
      <c r="X19" s="658"/>
      <c r="Y19" s="658"/>
      <c r="Z19" s="658"/>
      <c r="AA19" s="658"/>
      <c r="AB19" s="658"/>
      <c r="AC19" s="659"/>
      <c r="AD19" s="657">
        <v>4.5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c r="A20" s="614"/>
      <c r="B20" s="615"/>
      <c r="C20" s="615"/>
      <c r="D20" s="615"/>
      <c r="E20" s="615"/>
      <c r="F20" s="616"/>
      <c r="G20" s="876" t="s">
        <v>10</v>
      </c>
      <c r="H20" s="877"/>
      <c r="I20" s="877"/>
      <c r="J20" s="877"/>
      <c r="K20" s="877"/>
      <c r="L20" s="877"/>
      <c r="M20" s="877"/>
      <c r="N20" s="877"/>
      <c r="O20" s="877"/>
      <c r="P20" s="318">
        <f>IF(P18=0, "-", SUM(P19)/P18)</f>
        <v>0.67500000000000004</v>
      </c>
      <c r="Q20" s="318"/>
      <c r="R20" s="318"/>
      <c r="S20" s="318"/>
      <c r="T20" s="318"/>
      <c r="U20" s="318"/>
      <c r="V20" s="318"/>
      <c r="W20" s="318">
        <f t="shared" ref="W20" si="0">IF(W18=0, "-", SUM(W19)/W18)</f>
        <v>0.315</v>
      </c>
      <c r="X20" s="318"/>
      <c r="Y20" s="318"/>
      <c r="Z20" s="318"/>
      <c r="AA20" s="318"/>
      <c r="AB20" s="318"/>
      <c r="AC20" s="318"/>
      <c r="AD20" s="318">
        <f t="shared" ref="AD20" si="1">IF(AD18=0, "-", SUM(AD19)/AD18)</f>
        <v>0.32142857142857145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49"/>
      <c r="B21" s="850"/>
      <c r="C21" s="850"/>
      <c r="D21" s="850"/>
      <c r="E21" s="850"/>
      <c r="F21" s="946"/>
      <c r="G21" s="316" t="s">
        <v>478</v>
      </c>
      <c r="H21" s="317"/>
      <c r="I21" s="317"/>
      <c r="J21" s="317"/>
      <c r="K21" s="317"/>
      <c r="L21" s="317"/>
      <c r="M21" s="317"/>
      <c r="N21" s="317"/>
      <c r="O21" s="317"/>
      <c r="P21" s="318">
        <f>IF(P19=0, "-", SUM(P19)/SUM(P13,P14))</f>
        <v>0.67500000000000004</v>
      </c>
      <c r="Q21" s="318"/>
      <c r="R21" s="318"/>
      <c r="S21" s="318"/>
      <c r="T21" s="318"/>
      <c r="U21" s="318"/>
      <c r="V21" s="318"/>
      <c r="W21" s="318">
        <f t="shared" ref="W21" si="2">IF(W19=0, "-", SUM(W19)/SUM(W13,W14))</f>
        <v>0.315</v>
      </c>
      <c r="X21" s="318"/>
      <c r="Y21" s="318"/>
      <c r="Z21" s="318"/>
      <c r="AA21" s="318"/>
      <c r="AB21" s="318"/>
      <c r="AC21" s="318"/>
      <c r="AD21" s="318">
        <f t="shared" ref="AD21" si="3">IF(AD19=0, "-", SUM(AD19)/SUM(AD13,AD14))</f>
        <v>0.32142857142857145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c r="A23" s="967"/>
      <c r="B23" s="968"/>
      <c r="C23" s="968"/>
      <c r="D23" s="968"/>
      <c r="E23" s="968"/>
      <c r="F23" s="969"/>
      <c r="G23" s="952" t="s">
        <v>578</v>
      </c>
      <c r="H23" s="953"/>
      <c r="I23" s="953"/>
      <c r="J23" s="953"/>
      <c r="K23" s="953"/>
      <c r="L23" s="953"/>
      <c r="M23" s="953"/>
      <c r="N23" s="953"/>
      <c r="O23" s="954"/>
      <c r="P23" s="919">
        <v>12</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c r="A24" s="967"/>
      <c r="B24" s="968"/>
      <c r="C24" s="968"/>
      <c r="D24" s="968"/>
      <c r="E24" s="968"/>
      <c r="F24" s="969"/>
      <c r="G24" s="955" t="s">
        <v>579</v>
      </c>
      <c r="H24" s="956"/>
      <c r="I24" s="956"/>
      <c r="J24" s="956"/>
      <c r="K24" s="956"/>
      <c r="L24" s="956"/>
      <c r="M24" s="956"/>
      <c r="N24" s="956"/>
      <c r="O24" s="957"/>
      <c r="P24" s="657">
        <v>1</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c r="A25" s="967"/>
      <c r="B25" s="968"/>
      <c r="C25" s="968"/>
      <c r="D25" s="968"/>
      <c r="E25" s="968"/>
      <c r="F25" s="969"/>
      <c r="G25" s="955" t="s">
        <v>580</v>
      </c>
      <c r="H25" s="956"/>
      <c r="I25" s="956"/>
      <c r="J25" s="956"/>
      <c r="K25" s="956"/>
      <c r="L25" s="956"/>
      <c r="M25" s="956"/>
      <c r="N25" s="956"/>
      <c r="O25" s="957"/>
      <c r="P25" s="657">
        <v>1</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c r="A29" s="970"/>
      <c r="B29" s="971"/>
      <c r="C29" s="971"/>
      <c r="D29" s="971"/>
      <c r="E29" s="971"/>
      <c r="F29" s="972"/>
      <c r="G29" s="961" t="s">
        <v>458</v>
      </c>
      <c r="H29" s="962"/>
      <c r="I29" s="962"/>
      <c r="J29" s="962"/>
      <c r="K29" s="962"/>
      <c r="L29" s="962"/>
      <c r="M29" s="962"/>
      <c r="N29" s="962"/>
      <c r="O29" s="963"/>
      <c r="P29" s="657">
        <f>AK13</f>
        <v>14</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584</v>
      </c>
      <c r="AR31" s="200"/>
      <c r="AS31" s="133" t="s">
        <v>355</v>
      </c>
      <c r="AT31" s="134"/>
      <c r="AU31" s="199">
        <v>33</v>
      </c>
      <c r="AV31" s="199"/>
      <c r="AW31" s="398" t="s">
        <v>300</v>
      </c>
      <c r="AX31" s="399"/>
    </row>
    <row r="32" spans="1:50" ht="23.25" customHeight="1">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583</v>
      </c>
      <c r="AC32" s="461"/>
      <c r="AD32" s="461"/>
      <c r="AE32" s="218">
        <v>1</v>
      </c>
      <c r="AF32" s="219"/>
      <c r="AG32" s="219"/>
      <c r="AH32" s="219"/>
      <c r="AI32" s="218">
        <v>1</v>
      </c>
      <c r="AJ32" s="219"/>
      <c r="AK32" s="219"/>
      <c r="AL32" s="219"/>
      <c r="AM32" s="218">
        <v>1</v>
      </c>
      <c r="AN32" s="219"/>
      <c r="AO32" s="219"/>
      <c r="AP32" s="219"/>
      <c r="AQ32" s="340" t="s">
        <v>584</v>
      </c>
      <c r="AR32" s="207"/>
      <c r="AS32" s="207"/>
      <c r="AT32" s="341"/>
      <c r="AU32" s="219"/>
      <c r="AV32" s="219"/>
      <c r="AW32" s="219"/>
      <c r="AX32" s="221"/>
    </row>
    <row r="33" spans="1:50" ht="23.25" customHeight="1">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v>3</v>
      </c>
      <c r="AF33" s="219"/>
      <c r="AG33" s="219"/>
      <c r="AH33" s="219"/>
      <c r="AI33" s="218">
        <v>3</v>
      </c>
      <c r="AJ33" s="219"/>
      <c r="AK33" s="219"/>
      <c r="AL33" s="219"/>
      <c r="AM33" s="218">
        <v>3</v>
      </c>
      <c r="AN33" s="219"/>
      <c r="AO33" s="219"/>
      <c r="AP33" s="219"/>
      <c r="AQ33" s="340" t="s">
        <v>589</v>
      </c>
      <c r="AR33" s="207"/>
      <c r="AS33" s="207"/>
      <c r="AT33" s="341"/>
      <c r="AU33" s="219"/>
      <c r="AV33" s="219"/>
      <c r="AW33" s="219"/>
      <c r="AX33" s="221"/>
    </row>
    <row r="34" spans="1:50" ht="23.25" customHeight="1">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33</v>
      </c>
      <c r="AF34" s="219"/>
      <c r="AG34" s="219"/>
      <c r="AH34" s="219"/>
      <c r="AI34" s="218">
        <v>33</v>
      </c>
      <c r="AJ34" s="219"/>
      <c r="AK34" s="219"/>
      <c r="AL34" s="219"/>
      <c r="AM34" s="218">
        <v>33</v>
      </c>
      <c r="AN34" s="219"/>
      <c r="AO34" s="219"/>
      <c r="AP34" s="219"/>
      <c r="AQ34" s="340" t="s">
        <v>590</v>
      </c>
      <c r="AR34" s="207"/>
      <c r="AS34" s="207"/>
      <c r="AT34" s="341"/>
      <c r="AU34" s="219"/>
      <c r="AV34" s="219"/>
      <c r="AW34" s="219"/>
      <c r="AX34" s="221"/>
    </row>
    <row r="35" spans="1:50" ht="23.25" customHeight="1">
      <c r="A35" s="226" t="s">
        <v>505</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0</v>
      </c>
      <c r="AF101" s="219"/>
      <c r="AG101" s="219"/>
      <c r="AH101" s="220"/>
      <c r="AI101" s="218">
        <v>0</v>
      </c>
      <c r="AJ101" s="219"/>
      <c r="AK101" s="219"/>
      <c r="AL101" s="220"/>
      <c r="AM101" s="218">
        <v>0</v>
      </c>
      <c r="AN101" s="219"/>
      <c r="AO101" s="219"/>
      <c r="AP101" s="220"/>
      <c r="AQ101" s="218"/>
      <c r="AR101" s="219"/>
      <c r="AS101" s="219"/>
      <c r="AT101" s="220"/>
      <c r="AU101" s="218"/>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1</v>
      </c>
      <c r="AF102" s="418"/>
      <c r="AG102" s="418"/>
      <c r="AH102" s="418"/>
      <c r="AI102" s="418">
        <v>1</v>
      </c>
      <c r="AJ102" s="418"/>
      <c r="AK102" s="418"/>
      <c r="AL102" s="418"/>
      <c r="AM102" s="418">
        <v>1</v>
      </c>
      <c r="AN102" s="418"/>
      <c r="AO102" s="418"/>
      <c r="AP102" s="418"/>
      <c r="AQ102" s="273">
        <v>1</v>
      </c>
      <c r="AR102" s="274"/>
      <c r="AS102" s="274"/>
      <c r="AT102" s="319"/>
      <c r="AU102" s="273"/>
      <c r="AV102" s="274"/>
      <c r="AW102" s="274"/>
      <c r="AX102" s="319"/>
    </row>
    <row r="103" spans="1:60" ht="31.5"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c r="A104" s="422"/>
      <c r="B104" s="423"/>
      <c r="C104" s="423"/>
      <c r="D104" s="423"/>
      <c r="E104" s="423"/>
      <c r="F104" s="424"/>
      <c r="G104" s="105" t="s">
        <v>587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588</v>
      </c>
      <c r="AC104" s="546"/>
      <c r="AD104" s="547"/>
      <c r="AE104" s="218">
        <v>1</v>
      </c>
      <c r="AF104" s="219"/>
      <c r="AG104" s="219"/>
      <c r="AH104" s="220"/>
      <c r="AI104" s="218">
        <v>1</v>
      </c>
      <c r="AJ104" s="219"/>
      <c r="AK104" s="219"/>
      <c r="AL104" s="220"/>
      <c r="AM104" s="218">
        <v>1</v>
      </c>
      <c r="AN104" s="219"/>
      <c r="AO104" s="219"/>
      <c r="AP104" s="220"/>
      <c r="AQ104" s="218"/>
      <c r="AR104" s="219"/>
      <c r="AS104" s="219"/>
      <c r="AT104" s="220"/>
      <c r="AU104" s="218"/>
      <c r="AV104" s="219"/>
      <c r="AW104" s="219"/>
      <c r="AX104" s="220"/>
    </row>
    <row r="105" spans="1:60" ht="23.25"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588</v>
      </c>
      <c r="AC105" s="469"/>
      <c r="AD105" s="470"/>
      <c r="AE105" s="418">
        <v>2</v>
      </c>
      <c r="AF105" s="418"/>
      <c r="AG105" s="418"/>
      <c r="AH105" s="418"/>
      <c r="AI105" s="418">
        <v>2</v>
      </c>
      <c r="AJ105" s="418"/>
      <c r="AK105" s="418"/>
      <c r="AL105" s="418"/>
      <c r="AM105" s="418">
        <v>2</v>
      </c>
      <c r="AN105" s="418"/>
      <c r="AO105" s="418"/>
      <c r="AP105" s="418"/>
      <c r="AQ105" s="218">
        <v>2</v>
      </c>
      <c r="AR105" s="219"/>
      <c r="AS105" s="219"/>
      <c r="AT105" s="220"/>
      <c r="AU105" s="273"/>
      <c r="AV105" s="274"/>
      <c r="AW105" s="274"/>
      <c r="AX105" s="319"/>
    </row>
    <row r="106" spans="1:60" ht="31.5" hidden="1"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593</v>
      </c>
      <c r="AC116" s="463"/>
      <c r="AD116" s="464"/>
      <c r="AE116" s="418">
        <v>0</v>
      </c>
      <c r="AF116" s="418"/>
      <c r="AG116" s="418"/>
      <c r="AH116" s="418"/>
      <c r="AI116" s="418">
        <v>0</v>
      </c>
      <c r="AJ116" s="418"/>
      <c r="AK116" s="418"/>
      <c r="AL116" s="418"/>
      <c r="AM116" s="418">
        <v>0</v>
      </c>
      <c r="AN116" s="418"/>
      <c r="AO116" s="418"/>
      <c r="AP116" s="418"/>
      <c r="AQ116" s="218">
        <v>3</v>
      </c>
      <c r="AR116" s="219"/>
      <c r="AS116" s="219"/>
      <c r="AT116" s="219"/>
      <c r="AU116" s="219"/>
      <c r="AV116" s="219"/>
      <c r="AW116" s="219"/>
      <c r="AX116" s="221"/>
    </row>
    <row r="117" spans="1:50" ht="46.5" customHeigh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594</v>
      </c>
      <c r="AF117" s="551"/>
      <c r="AG117" s="551"/>
      <c r="AH117" s="551"/>
      <c r="AI117" s="551" t="s">
        <v>595</v>
      </c>
      <c r="AJ117" s="551"/>
      <c r="AK117" s="551"/>
      <c r="AL117" s="551"/>
      <c r="AM117" s="551" t="s">
        <v>596</v>
      </c>
      <c r="AN117" s="551"/>
      <c r="AO117" s="551"/>
      <c r="AP117" s="551"/>
      <c r="AQ117" s="551" t="s">
        <v>602</v>
      </c>
      <c r="AR117" s="551"/>
      <c r="AS117" s="551"/>
      <c r="AT117" s="551"/>
      <c r="AU117" s="551"/>
      <c r="AV117" s="551"/>
      <c r="AW117" s="551"/>
      <c r="AX117" s="552"/>
    </row>
    <row r="118" spans="1:50" ht="23.25"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customHeight="1">
      <c r="A119" s="439"/>
      <c r="B119" s="440"/>
      <c r="C119" s="440"/>
      <c r="D119" s="440"/>
      <c r="E119" s="440"/>
      <c r="F119" s="441"/>
      <c r="G119" s="393" t="s">
        <v>600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593</v>
      </c>
      <c r="AC119" s="463"/>
      <c r="AD119" s="464"/>
      <c r="AE119" s="418">
        <v>13.5</v>
      </c>
      <c r="AF119" s="418"/>
      <c r="AG119" s="418"/>
      <c r="AH119" s="418"/>
      <c r="AI119" s="418">
        <v>6</v>
      </c>
      <c r="AJ119" s="418"/>
      <c r="AK119" s="418"/>
      <c r="AL119" s="418"/>
      <c r="AM119" s="418">
        <v>4.5</v>
      </c>
      <c r="AN119" s="418"/>
      <c r="AO119" s="418"/>
      <c r="AP119" s="418"/>
      <c r="AQ119" s="418">
        <v>11</v>
      </c>
      <c r="AR119" s="418"/>
      <c r="AS119" s="418"/>
      <c r="AT119" s="418"/>
      <c r="AU119" s="418"/>
      <c r="AV119" s="418"/>
      <c r="AW119" s="418"/>
      <c r="AX119" s="550"/>
    </row>
    <row r="120" spans="1:50" ht="46.5" customHeight="1" thickBo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592</v>
      </c>
      <c r="AC120" s="473"/>
      <c r="AD120" s="474"/>
      <c r="AE120" s="551" t="s">
        <v>597</v>
      </c>
      <c r="AF120" s="551"/>
      <c r="AG120" s="551"/>
      <c r="AH120" s="551"/>
      <c r="AI120" s="551" t="s">
        <v>598</v>
      </c>
      <c r="AJ120" s="551"/>
      <c r="AK120" s="551"/>
      <c r="AL120" s="551"/>
      <c r="AM120" s="551" t="s">
        <v>599</v>
      </c>
      <c r="AN120" s="551"/>
      <c r="AO120" s="551"/>
      <c r="AP120" s="551"/>
      <c r="AQ120" s="551" t="s">
        <v>601</v>
      </c>
      <c r="AR120" s="551"/>
      <c r="AS120" s="551"/>
      <c r="AT120" s="551"/>
      <c r="AU120" s="551"/>
      <c r="AV120" s="551"/>
      <c r="AW120" s="551"/>
      <c r="AX120" s="552"/>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c r="A130" s="188" t="s">
        <v>565</v>
      </c>
      <c r="B130" s="185"/>
      <c r="C130" s="184" t="s">
        <v>358</v>
      </c>
      <c r="D130" s="185"/>
      <c r="E130" s="169" t="s">
        <v>387</v>
      </c>
      <c r="F130" s="170"/>
      <c r="G130" s="171" t="s">
        <v>604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605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hidden="1"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c r="A154" s="189"/>
      <c r="B154" s="186"/>
      <c r="C154" s="180"/>
      <c r="D154" s="186"/>
      <c r="E154" s="180"/>
      <c r="F154" s="181"/>
      <c r="G154" s="104" t="s">
        <v>603</v>
      </c>
      <c r="H154" s="105"/>
      <c r="I154" s="105"/>
      <c r="J154" s="105"/>
      <c r="K154" s="105"/>
      <c r="L154" s="105"/>
      <c r="M154" s="105"/>
      <c r="N154" s="105"/>
      <c r="O154" s="105"/>
      <c r="P154" s="106"/>
      <c r="Q154" s="125" t="s">
        <v>607</v>
      </c>
      <c r="R154" s="105"/>
      <c r="S154" s="105"/>
      <c r="T154" s="105"/>
      <c r="U154" s="105"/>
      <c r="V154" s="105"/>
      <c r="W154" s="105"/>
      <c r="X154" s="105"/>
      <c r="Y154" s="105"/>
      <c r="Z154" s="105"/>
      <c r="AA154" s="293"/>
      <c r="AB154" s="141" t="s">
        <v>606</v>
      </c>
      <c r="AC154" s="142"/>
      <c r="AD154" s="142"/>
      <c r="AE154" s="147" t="s">
        <v>607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57.75"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72"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609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c r="A430" s="189"/>
      <c r="B430" s="186"/>
      <c r="C430" s="178" t="s">
        <v>561</v>
      </c>
      <c r="D430" s="931"/>
      <c r="E430" s="174" t="s">
        <v>545</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4.75" customHeight="1">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610</v>
      </c>
      <c r="AE702" s="346"/>
      <c r="AF702" s="346"/>
      <c r="AG702" s="385" t="s">
        <v>611</v>
      </c>
      <c r="AH702" s="386"/>
      <c r="AI702" s="386"/>
      <c r="AJ702" s="386"/>
      <c r="AK702" s="386"/>
      <c r="AL702" s="386"/>
      <c r="AM702" s="386"/>
      <c r="AN702" s="386"/>
      <c r="AO702" s="386"/>
      <c r="AP702" s="386"/>
      <c r="AQ702" s="386"/>
      <c r="AR702" s="386"/>
      <c r="AS702" s="386"/>
      <c r="AT702" s="386"/>
      <c r="AU702" s="386"/>
      <c r="AV702" s="386"/>
      <c r="AW702" s="386"/>
      <c r="AX702" s="387"/>
    </row>
    <row r="703" spans="1:50" ht="66" customHeight="1">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610</v>
      </c>
      <c r="AE703" s="329"/>
      <c r="AF703" s="329"/>
      <c r="AG703" s="101" t="s">
        <v>612</v>
      </c>
      <c r="AH703" s="102"/>
      <c r="AI703" s="102"/>
      <c r="AJ703" s="102"/>
      <c r="AK703" s="102"/>
      <c r="AL703" s="102"/>
      <c r="AM703" s="102"/>
      <c r="AN703" s="102"/>
      <c r="AO703" s="102"/>
      <c r="AP703" s="102"/>
      <c r="AQ703" s="102"/>
      <c r="AR703" s="102"/>
      <c r="AS703" s="102"/>
      <c r="AT703" s="102"/>
      <c r="AU703" s="102"/>
      <c r="AV703" s="102"/>
      <c r="AW703" s="102"/>
      <c r="AX703" s="103"/>
    </row>
    <row r="704" spans="1:50" ht="75.75" customHeight="1">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610</v>
      </c>
      <c r="AE704" s="783"/>
      <c r="AF704" s="783"/>
      <c r="AG704" s="167" t="s">
        <v>613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610</v>
      </c>
      <c r="AE705" s="715"/>
      <c r="AF705" s="715"/>
      <c r="AG705" s="125" t="s">
        <v>614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54.75" customHeight="1">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610</v>
      </c>
      <c r="AE708" s="605"/>
      <c r="AF708" s="605"/>
      <c r="AG708" s="742" t="s">
        <v>617</v>
      </c>
      <c r="AH708" s="743"/>
      <c r="AI708" s="743"/>
      <c r="AJ708" s="743"/>
      <c r="AK708" s="743"/>
      <c r="AL708" s="743"/>
      <c r="AM708" s="743"/>
      <c r="AN708" s="743"/>
      <c r="AO708" s="743"/>
      <c r="AP708" s="743"/>
      <c r="AQ708" s="743"/>
      <c r="AR708" s="743"/>
      <c r="AS708" s="743"/>
      <c r="AT708" s="743"/>
      <c r="AU708" s="743"/>
      <c r="AV708" s="743"/>
      <c r="AW708" s="743"/>
      <c r="AX708" s="744"/>
    </row>
    <row r="709" spans="1:50" ht="53.25" customHeight="1">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610</v>
      </c>
      <c r="AE709" s="329"/>
      <c r="AF709" s="329"/>
      <c r="AG709" s="101" t="s">
        <v>618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619</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33.75" customHeight="1">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610</v>
      </c>
      <c r="AE711" s="329"/>
      <c r="AF711" s="329"/>
      <c r="AG711" s="101" t="s">
        <v>624</v>
      </c>
      <c r="AH711" s="102"/>
      <c r="AI711" s="102"/>
      <c r="AJ711" s="102"/>
      <c r="AK711" s="102"/>
      <c r="AL711" s="102"/>
      <c r="AM711" s="102"/>
      <c r="AN711" s="102"/>
      <c r="AO711" s="102"/>
      <c r="AP711" s="102"/>
      <c r="AQ711" s="102"/>
      <c r="AR711" s="102"/>
      <c r="AS711" s="102"/>
      <c r="AT711" s="102"/>
      <c r="AU711" s="102"/>
      <c r="AV711" s="102"/>
      <c r="AW711" s="102"/>
      <c r="AX711" s="103"/>
    </row>
    <row r="712" spans="1:50" ht="54" customHeight="1">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610</v>
      </c>
      <c r="AE712" s="783"/>
      <c r="AF712" s="783"/>
      <c r="AG712" s="810" t="s">
        <v>625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619</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45" customHeight="1">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610</v>
      </c>
      <c r="AE714" s="808"/>
      <c r="AF714" s="809"/>
      <c r="AG714" s="736" t="s">
        <v>626</v>
      </c>
      <c r="AH714" s="737"/>
      <c r="AI714" s="737"/>
      <c r="AJ714" s="737"/>
      <c r="AK714" s="737"/>
      <c r="AL714" s="737"/>
      <c r="AM714" s="737"/>
      <c r="AN714" s="737"/>
      <c r="AO714" s="737"/>
      <c r="AP714" s="737"/>
      <c r="AQ714" s="737"/>
      <c r="AR714" s="737"/>
      <c r="AS714" s="737"/>
      <c r="AT714" s="737"/>
      <c r="AU714" s="737"/>
      <c r="AV714" s="737"/>
      <c r="AW714" s="737"/>
      <c r="AX714" s="738"/>
    </row>
    <row r="715" spans="1:50" ht="40.5" customHeight="1">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623</v>
      </c>
      <c r="AE715" s="605"/>
      <c r="AF715" s="656"/>
      <c r="AG715" s="742" t="s">
        <v>627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610</v>
      </c>
      <c r="AE716" s="627"/>
      <c r="AF716" s="627"/>
      <c r="AG716" s="101" t="s">
        <v>628</v>
      </c>
      <c r="AH716" s="102"/>
      <c r="AI716" s="102"/>
      <c r="AJ716" s="102"/>
      <c r="AK716" s="102"/>
      <c r="AL716" s="102"/>
      <c r="AM716" s="102"/>
      <c r="AN716" s="102"/>
      <c r="AO716" s="102"/>
      <c r="AP716" s="102"/>
      <c r="AQ716" s="102"/>
      <c r="AR716" s="102"/>
      <c r="AS716" s="102"/>
      <c r="AT716" s="102"/>
      <c r="AU716" s="102"/>
      <c r="AV716" s="102"/>
      <c r="AW716" s="102"/>
      <c r="AX716" s="103"/>
    </row>
    <row r="717" spans="1:50" ht="39" customHeight="1">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623</v>
      </c>
      <c r="AE717" s="329"/>
      <c r="AF717" s="329"/>
      <c r="AG717" s="101" t="s">
        <v>629</v>
      </c>
      <c r="AH717" s="102"/>
      <c r="AI717" s="102"/>
      <c r="AJ717" s="102"/>
      <c r="AK717" s="102"/>
      <c r="AL717" s="102"/>
      <c r="AM717" s="102"/>
      <c r="AN717" s="102"/>
      <c r="AO717" s="102"/>
      <c r="AP717" s="102"/>
      <c r="AQ717" s="102"/>
      <c r="AR717" s="102"/>
      <c r="AS717" s="102"/>
      <c r="AT717" s="102"/>
      <c r="AU717" s="102"/>
      <c r="AV717" s="102"/>
      <c r="AW717" s="102"/>
      <c r="AX717" s="103"/>
    </row>
    <row r="718" spans="1:50" ht="36.75" customHeight="1">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610</v>
      </c>
      <c r="AE718" s="329"/>
      <c r="AF718" s="329"/>
      <c r="AG718" s="127" t="s">
        <v>622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619</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40" t="s">
        <v>48</v>
      </c>
      <c r="B726" s="802"/>
      <c r="C726" s="815" t="s">
        <v>53</v>
      </c>
      <c r="D726" s="837"/>
      <c r="E726" s="837"/>
      <c r="F726" s="838"/>
      <c r="G726" s="577" t="s">
        <v>620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c r="A727" s="803"/>
      <c r="B727" s="804"/>
      <c r="C727" s="748" t="s">
        <v>57</v>
      </c>
      <c r="D727" s="749"/>
      <c r="E727" s="749"/>
      <c r="F727" s="750"/>
      <c r="G727" s="575" t="s">
        <v>621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c r="A737" s="991" t="s">
        <v>549</v>
      </c>
      <c r="B737" s="210"/>
      <c r="C737" s="210"/>
      <c r="D737" s="211"/>
      <c r="E737" s="990"/>
      <c r="F737" s="990"/>
      <c r="G737" s="990"/>
      <c r="H737" s="990"/>
      <c r="I737" s="990"/>
      <c r="J737" s="990"/>
      <c r="K737" s="990"/>
      <c r="L737" s="990"/>
      <c r="M737" s="990"/>
      <c r="N737" s="365" t="s">
        <v>542</v>
      </c>
      <c r="O737" s="365"/>
      <c r="P737" s="365"/>
      <c r="Q737" s="365"/>
      <c r="R737" s="990"/>
      <c r="S737" s="990"/>
      <c r="T737" s="990"/>
      <c r="U737" s="990"/>
      <c r="V737" s="990"/>
      <c r="W737" s="990"/>
      <c r="X737" s="990"/>
      <c r="Y737" s="990"/>
      <c r="Z737" s="990"/>
      <c r="AA737" s="365" t="s">
        <v>541</v>
      </c>
      <c r="AB737" s="365"/>
      <c r="AC737" s="365"/>
      <c r="AD737" s="365"/>
      <c r="AE737" s="990"/>
      <c r="AF737" s="990"/>
      <c r="AG737" s="990"/>
      <c r="AH737" s="990"/>
      <c r="AI737" s="990"/>
      <c r="AJ737" s="990"/>
      <c r="AK737" s="990"/>
      <c r="AL737" s="990"/>
      <c r="AM737" s="990"/>
      <c r="AN737" s="365" t="s">
        <v>540</v>
      </c>
      <c r="AO737" s="365"/>
      <c r="AP737" s="365"/>
      <c r="AQ737" s="365"/>
      <c r="AR737" s="982"/>
      <c r="AS737" s="983"/>
      <c r="AT737" s="983"/>
      <c r="AU737" s="983"/>
      <c r="AV737" s="983"/>
      <c r="AW737" s="983"/>
      <c r="AX737" s="984"/>
      <c r="AY737" s="89"/>
      <c r="AZ737" s="89"/>
    </row>
    <row r="738" spans="1:52" ht="24.75" customHeight="1">
      <c r="A738" s="991" t="s">
        <v>539</v>
      </c>
      <c r="B738" s="210"/>
      <c r="C738" s="210"/>
      <c r="D738" s="211"/>
      <c r="E738" s="990" t="s">
        <v>630</v>
      </c>
      <c r="F738" s="990"/>
      <c r="G738" s="990"/>
      <c r="H738" s="990"/>
      <c r="I738" s="990"/>
      <c r="J738" s="990"/>
      <c r="K738" s="990"/>
      <c r="L738" s="990"/>
      <c r="M738" s="990"/>
      <c r="N738" s="365" t="s">
        <v>538</v>
      </c>
      <c r="O738" s="365"/>
      <c r="P738" s="365"/>
      <c r="Q738" s="365"/>
      <c r="R738" s="990" t="s">
        <v>631</v>
      </c>
      <c r="S738" s="990"/>
      <c r="T738" s="990"/>
      <c r="U738" s="990"/>
      <c r="V738" s="990"/>
      <c r="W738" s="990"/>
      <c r="X738" s="990"/>
      <c r="Y738" s="990"/>
      <c r="Z738" s="990"/>
      <c r="AA738" s="365" t="s">
        <v>537</v>
      </c>
      <c r="AB738" s="365"/>
      <c r="AC738" s="365"/>
      <c r="AD738" s="365"/>
      <c r="AE738" s="990" t="s">
        <v>632</v>
      </c>
      <c r="AF738" s="990"/>
      <c r="AG738" s="990"/>
      <c r="AH738" s="990"/>
      <c r="AI738" s="990"/>
      <c r="AJ738" s="990"/>
      <c r="AK738" s="990"/>
      <c r="AL738" s="990"/>
      <c r="AM738" s="990"/>
      <c r="AN738" s="365" t="s">
        <v>533</v>
      </c>
      <c r="AO738" s="365"/>
      <c r="AP738" s="365"/>
      <c r="AQ738" s="365"/>
      <c r="AR738" s="982" t="s">
        <v>633</v>
      </c>
      <c r="AS738" s="983"/>
      <c r="AT738" s="983"/>
      <c r="AU738" s="983"/>
      <c r="AV738" s="983"/>
      <c r="AW738" s="983"/>
      <c r="AX738" s="984"/>
    </row>
    <row r="739" spans="1:52" ht="24.75" customHeight="1" thickBot="1">
      <c r="A739" s="992" t="s">
        <v>529</v>
      </c>
      <c r="B739" s="993"/>
      <c r="C739" s="993"/>
      <c r="D739" s="994"/>
      <c r="E739" s="995" t="s">
        <v>569</v>
      </c>
      <c r="F739" s="985"/>
      <c r="G739" s="985"/>
      <c r="H739" s="93" t="str">
        <f>IF(E739="", "", "(")</f>
        <v>(</v>
      </c>
      <c r="I739" s="985"/>
      <c r="J739" s="985"/>
      <c r="K739" s="93" t="str">
        <f>IF(OR(I739="　", I739=""), "", "-")</f>
        <v/>
      </c>
      <c r="L739" s="986">
        <v>13</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8" t="s">
        <v>511</v>
      </c>
      <c r="B779" s="629"/>
      <c r="C779" s="629"/>
      <c r="D779" s="629"/>
      <c r="E779" s="629"/>
      <c r="F779" s="630"/>
      <c r="G779" s="595" t="s">
        <v>485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9" customHeight="1">
      <c r="A781" s="631"/>
      <c r="B781" s="632"/>
      <c r="C781" s="632"/>
      <c r="D781" s="632"/>
      <c r="E781" s="632"/>
      <c r="F781" s="633"/>
      <c r="G781" s="670" t="s">
        <v>634</v>
      </c>
      <c r="H781" s="671"/>
      <c r="I781" s="671"/>
      <c r="J781" s="671"/>
      <c r="K781" s="672"/>
      <c r="L781" s="664" t="s">
        <v>635</v>
      </c>
      <c r="M781" s="665"/>
      <c r="N781" s="665"/>
      <c r="O781" s="665"/>
      <c r="P781" s="665"/>
      <c r="Q781" s="665"/>
      <c r="R781" s="665"/>
      <c r="S781" s="665"/>
      <c r="T781" s="665"/>
      <c r="U781" s="665"/>
      <c r="V781" s="665"/>
      <c r="W781" s="665"/>
      <c r="X781" s="666"/>
      <c r="Y781" s="388">
        <v>3.1</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75" customHeight="1">
      <c r="A837" s="376">
        <v>1</v>
      </c>
      <c r="B837" s="376">
        <v>1</v>
      </c>
      <c r="C837" s="347" t="s">
        <v>636</v>
      </c>
      <c r="D837" s="347"/>
      <c r="E837" s="347"/>
      <c r="F837" s="347"/>
      <c r="G837" s="347"/>
      <c r="H837" s="347"/>
      <c r="I837" s="347"/>
      <c r="J837" s="348">
        <v>5050001023577</v>
      </c>
      <c r="K837" s="349"/>
      <c r="L837" s="349"/>
      <c r="M837" s="349"/>
      <c r="N837" s="349"/>
      <c r="O837" s="349"/>
      <c r="P837" s="362" t="s">
        <v>637</v>
      </c>
      <c r="Q837" s="350"/>
      <c r="R837" s="350"/>
      <c r="S837" s="350"/>
      <c r="T837" s="350"/>
      <c r="U837" s="350"/>
      <c r="V837" s="350"/>
      <c r="W837" s="350"/>
      <c r="X837" s="350"/>
      <c r="Y837" s="351">
        <v>3.1</v>
      </c>
      <c r="Z837" s="352"/>
      <c r="AA837" s="352"/>
      <c r="AB837" s="353"/>
      <c r="AC837" s="363" t="s">
        <v>497</v>
      </c>
      <c r="AD837" s="371"/>
      <c r="AE837" s="371"/>
      <c r="AF837" s="371"/>
      <c r="AG837" s="371"/>
      <c r="AH837" s="372">
        <v>1</v>
      </c>
      <c r="AI837" s="373"/>
      <c r="AJ837" s="373"/>
      <c r="AK837" s="373"/>
      <c r="AL837" s="357">
        <v>70</v>
      </c>
      <c r="AM837" s="358"/>
      <c r="AN837" s="358"/>
      <c r="AO837" s="359"/>
      <c r="AP837" s="360" t="s">
        <v>575</v>
      </c>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oddFooter>&amp;C&amp;P/&amp;N</oddFooter>
  </headerFooter>
  <rowBreaks count="4" manualBreakCount="4">
    <brk id="44" max="49" man="1"/>
    <brk id="699" max="49" man="1"/>
    <brk id="727" max="49" man="1"/>
    <brk id="778" max="49" man="1"/>
  </rowBreaks>
  <colBreaks count="1" manualBreakCount="1">
    <brk id="6" max="1130"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610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610</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c r="A6" s="14" t="s">
        <v>206</v>
      </c>
      <c r="B6" s="15" t="s">
        <v>610</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c r="A9" s="14" t="s">
        <v>209</v>
      </c>
      <c r="B9" s="15"/>
      <c r="C9" s="13" t="str">
        <f t="shared" si="0"/>
        <v/>
      </c>
      <c r="D9" s="13" t="str">
        <f t="shared" si="8"/>
        <v>科学技術・イノベーション</v>
      </c>
      <c r="F9" s="18" t="s">
        <v>423</v>
      </c>
      <c r="G9" s="17"/>
      <c r="H9" s="13" t="str">
        <f t="shared" si="1"/>
        <v/>
      </c>
      <c r="I9" s="13" t="str">
        <f t="shared" si="5"/>
        <v/>
      </c>
      <c r="K9" s="14" t="s">
        <v>228</v>
      </c>
      <c r="L9" s="15" t="s">
        <v>610</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c r="A11" s="14" t="s">
        <v>210</v>
      </c>
      <c r="B11" s="15"/>
      <c r="C11" s="13" t="str">
        <f t="shared" si="0"/>
        <v/>
      </c>
      <c r="D11" s="13" t="str">
        <f t="shared" si="8"/>
        <v>科学技術・イノベーション</v>
      </c>
      <c r="F11" s="18" t="s">
        <v>236</v>
      </c>
      <c r="G11" s="17" t="s">
        <v>610</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564</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512</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row r="55" spans="1:50" ht="30" customHeight="1">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row r="108" spans="1:50" ht="30" customHeight="1">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row r="161" spans="1:50" ht="30" customHeight="1">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row r="214" spans="1:50" ht="30" customHeight="1">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HP掲載作業者</cp:lastModifiedBy>
  <cp:lastPrinted>2019-07-18T02:45:02Z</cp:lastPrinted>
  <dcterms:created xsi:type="dcterms:W3CDTF">2012-03-13T00:50:25Z</dcterms:created>
  <dcterms:modified xsi:type="dcterms:W3CDTF">2019-07-18T02:59:53Z</dcterms:modified>
</cp:coreProperties>
</file>