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<sst xmlns="http://schemas.openxmlformats.org/spreadsheetml/2006/main" count="2860" uniqueCount="651">
  <si>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</si>
  <si>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</si>
  <si>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</si>
  <si>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</si>
  <si>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</si>
  <si>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</si>
  <si>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</si>
  <si>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</si>
  <si>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</si>
  <si>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</si>
  <si>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</si>
  <si>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</si>
  <si>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</si>
  <si>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</si>
  <si>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</si>
  <si>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</si>
  <si>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</si>
  <si>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</si>
  <si>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</si>
  <si>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</si>
  <si>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</si>
  <si>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</si>
  <si>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</si>
  <si>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</si>
  <si>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</si>
  <si>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</si>
  <si>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</si>
  <si>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</si>
  <si>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</si>
  <si>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</si>
  <si>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</si>
  <si>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</si>
  <si>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</si>
  <si>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</si>
  <si>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</si>
  <si>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</si>
  <si>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</si>
  <si>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</si>
  <si>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</si>
  <si>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</si>
  <si>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</si>
  <si>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</si>
  <si>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</si>
  <si>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</si>
  <si>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</si>
  <si>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</si>
  <si>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</si>
  <si>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</si>
  <si>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</si>
  <si>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</si>
  <si>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</si>
  <si>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</si>
  <si>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</si>
  <si>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</si>
  <si>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</si>
  <si>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</si>
  <si>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</si>
  <si>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</si>
  <si>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</si>
  <si>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</si>
  <si>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</si>
  <si>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</si>
  <si>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</si>
  <si>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</si>
  <si>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</si>
  <si>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</si>
  <si>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</si>
  <si>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</si>
  <si>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</si>
  <si>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</si>
  <si>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</si>
  <si>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</si>
  <si>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</si>
  <si>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</si>
  <si>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</si>
  <si>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</si>
  <si>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</si>
  <si>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</si>
  <si>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</si>
  <si>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</si>
  <si>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</si>
  <si>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</si>
  <si>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</si>
  <si>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</si>
  <si>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</si>
  <si>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</si>
  <si>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</si>
  <si>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</si>
  <si>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</si>
  <si>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</si>
  <si>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</si>
  <si>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</si>
  <si>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</si>
  <si>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</si>
  <si>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</si>
  <si>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</si>
  <si>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</si>
  <si>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</si>
  <si>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</si>
  <si>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</si>
  <si>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</si>
  <si>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</si>
  <si>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</si>
  <si>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</si>
  <si>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</si>
  <si>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</si>
  <si>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</si>
  <si>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</si>
  <si>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</si>
  <si>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</si>
  <si>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</si>
  <si>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</si>
  <si>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</si>
  <si>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</si>
  <si>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</si>
  <si>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</si>
  <si>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</si>
  <si>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</si>
  <si>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</si>
  <si>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</si>
  <si>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</si>
  <si>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</si>
  <si>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</si>
  <si>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</si>
  <si>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</si>
  <si>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</si>
  <si>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</si>
  <si>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</si>
  <si>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</si>
  <si>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</si>
  <si>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</si>
  <si>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</si>
  <si>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</si>
  <si>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</si>
  <si>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</si>
  <si>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</si>
  <si>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</si>
  <si>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</si>
  <si>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</si>
  <si>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</si>
  <si>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</si>
  <si>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</si>
  <si>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</si>
  <si>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</si>
  <si>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</si>
  <si>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</si>
  <si>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</si>
  <si>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</si>
  <si>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</si>
  <si>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</si>
  <si>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</si>
  <si>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</si>
  <si>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</si>
  <si>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</si>
  <si>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</si>
  <si>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</si>
  <si>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</si>
  <si>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</si>
  <si>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</si>
  <si>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</si>
  <si>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</si>
  <si>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</si>
  <si>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</si>
  <si>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</si>
  <si>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</si>
  <si>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</si>
  <si>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</si>
  <si>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</si>
  <si>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</si>
  <si>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</si>
  <si>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</si>
  <si>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</si>
  <si>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</si>
  <si>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</si>
  <si>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</si>
  <si>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</si>
  <si>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</si>
  <si>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</si>
  <si>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</si>
  <si>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</si>
  <si>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</si>
  <si>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</si>
  <si>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</si>
  <si>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</si>
  <si>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</si>
  <si>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</si>
  <si>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</si>
  <si>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</si>
  <si>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</si>
  <si>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</si>
  <si>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</si>
  <si>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</si>
  <si>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</si>
  <si>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</si>
  <si>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</si>
  <si>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</si>
  <si>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</si>
  <si>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</si>
  <si>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</si>
  <si>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</si>
  <si>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</si>
  <si>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</si>
  <si>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</si>
  <si>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</si>
  <si>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</si>
  <si>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</si>
  <si>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</si>
  <si>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</si>
  <si>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</si>
  <si>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</si>
  <si>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</si>
  <si>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</si>
  <si>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</si>
  <si>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</si>
  <si>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</si>
  <si>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</si>
  <si>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</si>
  <si>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</si>
  <si>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</si>
  <si>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</si>
  <si>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</si>
  <si>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</si>
  <si>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</si>
  <si>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</si>
  <si>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</si>
  <si>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</si>
  <si>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</si>
  <si>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</si>
  <si>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</si>
  <si>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</si>
  <si>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</si>
  <si>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</si>
  <si>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</si>
  <si>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</si>
  <si>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</si>
  <si>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</si>
  <si>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</si>
  <si>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</si>
  <si>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</si>
  <si>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</si>
  <si>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</si>
  <si>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</si>
  <si>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</si>
  <si>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</si>
  <si>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</si>
  <si>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</si>
  <si>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</si>
  <si>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</si>
  <si>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</si>
  <si>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</si>
  <si>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</si>
  <si>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</si>
  <si>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</si>
  <si>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</si>
  <si>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</si>
  <si>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</si>
  <si>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</si>
  <si>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</si>
  <si>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</si>
  <si>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</si>
  <si>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</si>
  <si>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</si>
  <si>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</si>
  <si>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</si>
  <si>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</si>
  <si>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</si>
  <si>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</si>
  <si>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</si>
  <si>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</si>
  <si>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</si>
  <si>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</si>
  <si>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</si>
  <si>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</si>
  <si>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</si>
  <si>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</si>
  <si>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</si>
  <si>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</si>
  <si>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</si>
  <si>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</si>
  <si>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</si>
  <si>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</si>
  <si>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</si>
  <si>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</si>
  <si>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</si>
  <si>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</si>
  <si>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</si>
  <si>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</si>
  <si>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</si>
  <si>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</si>
  <si>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</si>
  <si>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</si>
  <si>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</si>
  <si>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</si>
  <si>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</si>
  <si>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</si>
  <si>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</si>
  <si>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</si>
  <si>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</si>
  <si>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</si>
  <si>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</si>
  <si>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</si>
  <si>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</si>
  <si>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</si>
  <si>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</si>
  <si>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</si>
  <si>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</si>
  <si>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</si>
  <si>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</si>
  <si>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</si>
  <si>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</si>
  <si>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</si>
  <si>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</si>
  <si>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</si>
  <si>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</si>
  <si>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</si>
  <si>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</si>
  <si>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</si>
  <si>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</si>
  <si>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</si>
  <si>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</si>
  <si>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</si>
  <si>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</si>
  <si>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</si>
  <si>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</si>
  <si>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</si>
  <si>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</si>
  <si>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</si>
  <si>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</si>
  <si>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</si>
  <si>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</si>
  <si>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</si>
  <si>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</si>
  <si>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</si>
  <si>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</si>
  <si>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</si>
  <si>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</si>
  <si>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</si>
  <si>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</si>
  <si>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</si>
  <si>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</si>
  <si>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</si>
  <si>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</si>
  <si>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</si>
  <si>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</si>
  <si>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</si>
  <si>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</si>
  <si>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</si>
  <si>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</si>
  <si>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</si>
  <si>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</si>
  <si>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</si>
  <si>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</si>
  <si>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</si>
  <si>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</si>
  <si>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</si>
  <si>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</si>
  <si>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</si>
  <si>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</si>
  <si>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</si>
  <si>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</si>
  <si>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</si>
  <si>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</si>
  <si>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</si>
  <si>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</si>
  <si>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</si>
  <si>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</si>
  <si>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</si>
  <si>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</si>
  <si>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</si>
  <si>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</si>
  <si>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</si>
  <si>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</si>
  <si>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</si>
  <si>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</si>
  <si>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</si>
  <si>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</si>
  <si>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</si>
  <si>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</si>
  <si>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</si>
  <si>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</si>
  <si>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</si>
  <si>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</si>
  <si>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</si>
  <si>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</si>
  <si>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</si>
  <si>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</si>
  <si>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</si>
  <si>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</si>
  <si>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</si>
  <si>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</si>
  <si>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</si>
  <si>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</si>
  <si>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</si>
  <si>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</si>
  <si>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</si>
  <si>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</si>
  <si>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</si>
  <si>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</si>
  <si>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</si>
  <si>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</si>
  <si>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</si>
  <si>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</si>
  <si>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</si>
  <si>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</si>
  <si>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</si>
  <si>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</si>
  <si>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</si>
  <si>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</si>
  <si>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</si>
  <si>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</si>
  <si>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</si>
  <si>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</si>
  <si>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</si>
  <si>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</si>
  <si>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</si>
  <si>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</si>
  <si>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</si>
  <si>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</si>
  <si>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</si>
  <si>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</si>
  <si>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</si>
  <si>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</si>
  <si>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</si>
  <si>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</si>
  <si>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</si>
  <si>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</si>
  <si>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</si>
  <si>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</si>
  <si>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</si>
  <si>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</si>
  <si>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</si>
  <si>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</si>
  <si>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</si>
  <si>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</si>
  <si>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</si>
  <si>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</si>
  <si>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</si>
  <si>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</si>
  <si>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</si>
  <si>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</si>
  <si>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</si>
  <si>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</si>
  <si>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</si>
  <si>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</si>
  <si>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</si>
  <si>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</si>
  <si>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</si>
  <si>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</si>
  <si>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</si>
  <si>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</si>
  <si>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</si>
  <si>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</si>
  <si>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</si>
  <si>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</si>
  <si>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</si>
  <si>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</si>
  <si>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</si>
  <si>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</si>
  <si>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</si>
  <si>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</si>
  <si>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</si>
  <si>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</si>
  <si>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</si>
  <si>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</si>
  <si>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</si>
  <si>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</si>
  <si>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</si>
  <si>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</si>
  <si>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</si>
  <si>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</si>
  <si>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</si>
  <si>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</si>
  <si>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</si>
  <si>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</si>
  <si>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</si>
  <si>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</si>
  <si>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</si>
  <si>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</si>
  <si>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</si>
  <si>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</si>
  <si>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</si>
  <si>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</si>
  <si>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</si>
  <si>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</si>
  <si>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</si>
  <si>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</si>
  <si>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</si>
  <si>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</si>
  <si>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</si>
  <si>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</si>
  <si>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</si>
  <si>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</si>
  <si>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</si>
  <si>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</si>
  <si>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</si>
  <si>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</si>
  <si>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</si>
  <si>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</si>
  <si>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</si>
  <si>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</si>
  <si>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</si>
  <si>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</si>
  <si>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</si>
  <si>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</si>
  <si>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</si>
  <si>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</si>
  <si>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</si>
  <si>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</si>
  <si>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</si>
  <si>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</si>
  <si>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</si>
  <si>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</si>
  <si>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</si>
  <si>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</si>
  <si>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</si>
  <si>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</si>
  <si>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</si>
  <si>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</si>
  <si>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</si>
  <si>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</si>
  <si>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</si>
  <si>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</si>
  <si>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</si>
  <si>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</si>
  <si>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</si>
  <si>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</si>
  <si>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</si>
  <si>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</si>
  <si>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</si>
  <si>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</si>
  <si>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</si>
  <si>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</si>
  <si>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</si>
  <si>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</si>
  <si>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</si>
  <si>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</si>
  <si>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</si>
  <si>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</si>
  <si>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</si>
  <si>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</si>
  <si>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</si>
  <si>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</si>
  <si>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</si>
  <si>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</si>
  <si>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</si>
  <si>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</si>
  <si>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</si>
  <si>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</si>
  <si>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</si>
  <si>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</si>
  <si>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</si>
  <si>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</si>
  <si>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</si>
  <si>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防災基本計画(昭和38年6月決定)
原子力災害対策指針(平成24年10月決定)</t>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</si>
  <si>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phoneticPr fontId="5"/>
  </si>
  <si>
    <t>(1)原子力災害時には、国は緊急時モニタリングの結果の集約、評価を行うこととされている。このため、モニタリング情報等を収集するシステムの運用等を行う。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t>
    <phoneticPr fontId="5"/>
  </si>
  <si>
    <t>-</t>
    <phoneticPr fontId="5"/>
  </si>
  <si>
    <t>-</t>
    <phoneticPr fontId="5"/>
  </si>
  <si>
    <t>-</t>
    <phoneticPr fontId="5"/>
  </si>
  <si>
    <t>緊急時放射線モニタリング情報共有・表示システム設備等</t>
    <rPh sb="3" eb="6">
      <t>ホウシャセン</t>
    </rPh>
    <phoneticPr fontId="5"/>
  </si>
  <si>
    <t>放射性物質による環境の汚染の状況を把握するための監視及び測定に資するシステムが必要なときに適切に利用できるよう、利用不能な状態の発生件数をゼロに抑えること</t>
    <phoneticPr fontId="5"/>
  </si>
  <si>
    <t>当該システムが利用不能な状態の発生件数</t>
    <phoneticPr fontId="5"/>
  </si>
  <si>
    <t>件</t>
    <rPh sb="0" eb="1">
      <t>ケン</t>
    </rPh>
    <phoneticPr fontId="5"/>
  </si>
  <si>
    <t>自治体数</t>
    <rPh sb="0" eb="3">
      <t>ジチタイ</t>
    </rPh>
    <rPh sb="3" eb="4">
      <t>スウ</t>
    </rPh>
    <phoneticPr fontId="5"/>
  </si>
  <si>
    <t>百万円</t>
    <rPh sb="0" eb="1">
      <t>ヒャク</t>
    </rPh>
    <rPh sb="1" eb="3">
      <t>マンエン</t>
    </rPh>
    <phoneticPr fontId="5"/>
  </si>
  <si>
    <t>百万円/自治体数</t>
    <rPh sb="0" eb="1">
      <t>ヒャク</t>
    </rPh>
    <rPh sb="1" eb="3">
      <t>マンエン</t>
    </rPh>
    <rPh sb="4" eb="7">
      <t>ジチタイ</t>
    </rPh>
    <rPh sb="7" eb="8">
      <t>スウ</t>
    </rPh>
    <phoneticPr fontId="5"/>
  </si>
  <si>
    <t>-</t>
    <phoneticPr fontId="5"/>
  </si>
  <si>
    <t>-</t>
    <phoneticPr fontId="5"/>
  </si>
  <si>
    <t>249/24</t>
  </si>
  <si>
    <t>169/24</t>
  </si>
  <si>
    <t>185/24</t>
    <phoneticPr fontId="5"/>
  </si>
  <si>
    <t>原子力に対する確かな規制を通じて、人と環境を守ること</t>
    <phoneticPr fontId="5"/>
  </si>
  <si>
    <t>原子力施設立地地域における緊急時モニタリング体制の充実</t>
    <phoneticPr fontId="5"/>
  </si>
  <si>
    <t>通信ネットワーク設備・システムの強化</t>
    <phoneticPr fontId="5"/>
  </si>
  <si>
    <t>放射線防護対策及び危機管理体制の充実・強化</t>
    <rPh sb="20" eb="21">
      <t>カ</t>
    </rPh>
    <phoneticPr fontId="5"/>
  </si>
  <si>
    <t>原子力施設立地地域の緊急時モニタリング体制の充実を図る。</t>
    <phoneticPr fontId="5"/>
  </si>
  <si>
    <t>平成29年度</t>
    <rPh sb="0" eb="2">
      <t>ヘイセイ</t>
    </rPh>
    <rPh sb="4" eb="6">
      <t>ネンド</t>
    </rPh>
    <phoneticPr fontId="5"/>
  </si>
  <si>
    <t>・年度内に適切な評価（脆弱性の洗い出し）を実施し、必要な対応を図る。
・原子力施設立地地域の緊急時モニタリング体制の強化を図る。</t>
    <phoneticPr fontId="5"/>
  </si>
  <si>
    <t>△</t>
  </si>
  <si>
    <t>有</t>
  </si>
  <si>
    <t>‐</t>
  </si>
  <si>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</si>
  <si>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</si>
  <si>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本事業は、国として、地方公共団体及び防災関係者が行う原子力災害対策のより一層の充実を図るものであり、優先度の高い事業である。</t>
    <phoneticPr fontId="5"/>
  </si>
  <si>
    <t>対象業務が特殊性の高いものであったため、競争性のない随意契約となったが、支出先が示した実績、実施体制及び実施計画や事業の特性から妥当と判断した。</t>
    <phoneticPr fontId="5"/>
  </si>
  <si>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</si>
  <si>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</si>
  <si>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</si>
  <si>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</si>
  <si>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</si>
  <si>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必要な成果が得られるよう事業は着実に進捗している。</t>
    <phoneticPr fontId="5"/>
  </si>
  <si>
    <t>防災基本計画上、国が行うべきこととされている事業であり、他の手段・方法等を採ることは考え難い。</t>
    <phoneticPr fontId="5"/>
  </si>
  <si>
    <t>関係する自治体全てにおいて、原子力災害対策の体制を維持する必要があるが、これらの自治体全てを対象として着実に事業を実施した。</t>
    <phoneticPr fontId="5"/>
  </si>
  <si>
    <t>関係する自治体全てにおいて、原子力災害対策の体制を維持する必要があるが、これらの自治体全てを対象として着実に事業を実施した。</t>
    <phoneticPr fontId="5"/>
  </si>
  <si>
    <t>今後も引き続き、効率的な執行を行っていく。また、実施すべき調査項目等の精査を十分に行い、予算要求に向けた検討を行っていく。</t>
    <phoneticPr fontId="5"/>
  </si>
  <si>
    <t>文-0505</t>
    <phoneticPr fontId="5"/>
  </si>
  <si>
    <t>文-0505</t>
    <phoneticPr fontId="5"/>
  </si>
  <si>
    <t>文-0387</t>
    <phoneticPr fontId="5"/>
  </si>
  <si>
    <t>0008(0043,0078)</t>
    <phoneticPr fontId="5"/>
  </si>
  <si>
    <t>0039</t>
    <phoneticPr fontId="5"/>
  </si>
  <si>
    <t>0049</t>
    <phoneticPr fontId="5"/>
  </si>
  <si>
    <t>0045</t>
    <phoneticPr fontId="5"/>
  </si>
  <si>
    <t>A.富士電機株式会社</t>
    <rPh sb="2" eb="4">
      <t>フジ</t>
    </rPh>
    <rPh sb="4" eb="6">
      <t>デンキ</t>
    </rPh>
    <rPh sb="6" eb="8">
      <t>カブシキ</t>
    </rPh>
    <rPh sb="8" eb="10">
      <t>カイシャ</t>
    </rPh>
    <phoneticPr fontId="5"/>
  </si>
  <si>
    <t>人件費</t>
    <rPh sb="0" eb="3">
      <t>ジンケンヒ</t>
    </rPh>
    <phoneticPr fontId="5"/>
  </si>
  <si>
    <t>その他</t>
    <rPh sb="2" eb="3">
      <t>タ</t>
    </rPh>
    <phoneticPr fontId="5"/>
  </si>
  <si>
    <t>外注費</t>
    <rPh sb="0" eb="3">
      <t>ガイチュウヒ</t>
    </rPh>
    <phoneticPr fontId="5"/>
  </si>
  <si>
    <t>機能拡充のＳＥ費</t>
    <rPh sb="7" eb="8">
      <t>ヒ</t>
    </rPh>
    <phoneticPr fontId="5"/>
  </si>
  <si>
    <t>ソフトウェア制作</t>
    <rPh sb="6" eb="8">
      <t>セイサク</t>
    </rPh>
    <phoneticPr fontId="5"/>
  </si>
  <si>
    <t>一般管理費</t>
    <rPh sb="0" eb="2">
      <t>イッパン</t>
    </rPh>
    <rPh sb="2" eb="5">
      <t>カンリヒ</t>
    </rPh>
    <phoneticPr fontId="5"/>
  </si>
  <si>
    <t>本事業は、民間に対する委託については、対象業務が特殊性の高いものであったため、競争性のない随意契約となったが、支出先が示した実績、実施体制及び実施計画から妥当と判断し契約を行っている。また、当初実施計画をセキュリティ強化に計画変更したため不用額が発生した。</t>
    <rPh sb="95" eb="97">
      <t>トウショ</t>
    </rPh>
    <rPh sb="97" eb="99">
      <t>ジッシ</t>
    </rPh>
    <rPh sb="99" eb="101">
      <t>ケイカク</t>
    </rPh>
    <rPh sb="108" eb="110">
      <t>キョウカ</t>
    </rPh>
    <rPh sb="111" eb="113">
      <t>ケイカク</t>
    </rPh>
    <rPh sb="113" eb="115">
      <t>ヘンコウ</t>
    </rPh>
    <rPh sb="119" eb="121">
      <t>フヨウ</t>
    </rPh>
    <rPh sb="121" eb="122">
      <t>ガク</t>
    </rPh>
    <rPh sb="123" eb="125">
      <t>ハッセイ</t>
    </rPh>
    <phoneticPr fontId="5"/>
  </si>
  <si>
    <t>C.三菱総合研究所</t>
    <rPh sb="2" eb="4">
      <t>ミツビシ</t>
    </rPh>
    <rPh sb="4" eb="6">
      <t>ソウゴウ</t>
    </rPh>
    <rPh sb="6" eb="9">
      <t>ケンキュウショ</t>
    </rPh>
    <phoneticPr fontId="5"/>
  </si>
  <si>
    <t>原子力規制委員会</t>
  </si>
  <si>
    <t>富士電機株式会社</t>
    <phoneticPr fontId="5"/>
  </si>
  <si>
    <t>次期システム整備に向けた現行システム調査</t>
    <phoneticPr fontId="5"/>
  </si>
  <si>
    <t>現行システムの整備</t>
    <rPh sb="0" eb="2">
      <t>ゲンコウ</t>
    </rPh>
    <phoneticPr fontId="5"/>
  </si>
  <si>
    <t>三菱総合研究所</t>
    <phoneticPr fontId="5"/>
  </si>
  <si>
    <t>原子力施設立地地域の緊急時モニタリング体制の充実を図る。</t>
    <phoneticPr fontId="5"/>
  </si>
  <si>
    <t>・年度内に適切な評価（脆弱性の洗い出し）を実施し、必要な対応を図る。
・原子力施設立地地域の緊急時モニタリング体制の強化を図る。</t>
    <phoneticPr fontId="5"/>
  </si>
  <si>
    <t>-</t>
    <phoneticPr fontId="5"/>
  </si>
  <si>
    <t>B.</t>
    <phoneticPr fontId="5"/>
  </si>
  <si>
    <t>平成29年度においては、原子力施設立地地域の緊急時モニタリング体制の充実を図るとともに、本システムのセキュリティの評価を行い、重大な脆弱性はないことが確認され、通信ネットワーク設備・システムの強化に寄与した。</t>
    <rPh sb="0" eb="2">
      <t>ヘイセイ</t>
    </rPh>
    <rPh sb="4" eb="6">
      <t>ネンド</t>
    </rPh>
    <rPh sb="12" eb="15">
      <t>ゲンシリョク</t>
    </rPh>
    <rPh sb="15" eb="17">
      <t>シセツ</t>
    </rPh>
    <rPh sb="17" eb="19">
      <t>リッチ</t>
    </rPh>
    <rPh sb="19" eb="21">
      <t>チイキ</t>
    </rPh>
    <rPh sb="22" eb="25">
      <t>キンキュウジ</t>
    </rPh>
    <rPh sb="31" eb="33">
      <t>タイセイ</t>
    </rPh>
    <rPh sb="34" eb="36">
      <t>ジュウジツ</t>
    </rPh>
    <rPh sb="37" eb="38">
      <t>ハカ</t>
    </rPh>
    <rPh sb="44" eb="45">
      <t>ホン</t>
    </rPh>
    <rPh sb="57" eb="59">
      <t>ヒョウカ</t>
    </rPh>
    <rPh sb="60" eb="61">
      <t>オコナ</t>
    </rPh>
    <rPh sb="63" eb="65">
      <t>ジュウダイ</t>
    </rPh>
    <rPh sb="66" eb="68">
      <t>ゼイジャク</t>
    </rPh>
    <rPh sb="68" eb="69">
      <t>セイ</t>
    </rPh>
    <rPh sb="75" eb="77">
      <t>カクニン</t>
    </rPh>
    <rPh sb="99" eb="101">
      <t>キヨ</t>
    </rPh>
    <phoneticPr fontId="5"/>
  </si>
  <si>
    <t>【緊急時迅速放射能影響予測ネットワークシステム機器保守管理等業務】
執行額／自治体数</t>
    <phoneticPr fontId="5"/>
  </si>
  <si>
    <t>【緊急時放射線モニタリング情報共有システムの整備】
執行額／自治体数　　　　　　　　</t>
    <phoneticPr fontId="5"/>
  </si>
  <si>
    <t>外部有識者点検対象外</t>
    <rPh sb="0" eb="10">
      <t>ガイブユウシキシャテンケンタイショウガイ</t>
    </rPh>
    <phoneticPr fontId="5"/>
  </si>
  <si>
    <t>-</t>
    <phoneticPr fontId="5"/>
  </si>
  <si>
    <t>-</t>
    <phoneticPr fontId="5"/>
  </si>
  <si>
    <t>-</t>
    <phoneticPr fontId="5"/>
  </si>
  <si>
    <t>本事業における支出が、システムの整備・保守にどのように寄与しているかの説明が不足しているため、より分かりやすい説明や指標について検討を行うこと。
また、随意契約における価格交渉を行うなど、コスト削減や効率化に向けた更なる検証･工夫をすること。</t>
    <rPh sb="0" eb="1">
      <t>ホン</t>
    </rPh>
    <rPh sb="1" eb="3">
      <t>ジギョウ</t>
    </rPh>
    <rPh sb="7" eb="9">
      <t>シシュツ</t>
    </rPh>
    <rPh sb="16" eb="18">
      <t>セイビ</t>
    </rPh>
    <rPh sb="19" eb="21">
      <t>ホシュ</t>
    </rPh>
    <rPh sb="27" eb="29">
      <t>キヨ</t>
    </rPh>
    <rPh sb="35" eb="37">
      <t>セツメイ</t>
    </rPh>
    <rPh sb="38" eb="40">
      <t>フソク</t>
    </rPh>
    <rPh sb="49" eb="50">
      <t>ワ</t>
    </rPh>
    <rPh sb="55" eb="57">
      <t>セツメイ</t>
    </rPh>
    <rPh sb="58" eb="60">
      <t>シヒョウ</t>
    </rPh>
    <rPh sb="64" eb="66">
      <t>ケントウ</t>
    </rPh>
    <rPh sb="67" eb="68">
      <t>オコナ</t>
    </rPh>
    <phoneticPr fontId="5"/>
  </si>
  <si>
    <t>-</t>
    <phoneticPr fontId="5"/>
  </si>
  <si>
    <t> 平成29年4月には、宮城地方放射線モニタリング対策官事務所、大阪地方放射線モニタリング対策官事務所及び島根地方放射線モニタリング対策官事務所を開設した。また、平成29年7月の原子力規制庁の組織改編により、地方放射線モニタリング対策官事務所を原子力規制事務所と統合し、地方放射線モニタリング対策官を廃止し、新たに上席放射線防災専門官を配置した。 
 このほか、緊急時モニタリング結果を集約し、関係者間で迅速に共有及び公表を行うことが可能な「緊急時放射線モニタリング情報共有・公表システム」を平成29年度原子力総合防災訓練等の各種訓練において活用するなどして、その運用の向上を図った。</t>
    <phoneticPr fontId="5"/>
  </si>
  <si>
    <t> 計画どおり外部専門家を活用した危機管理用通信ネットワーク設備の脆弱性評価を実施し、評価結果に基づき対応が必要な事項について、平成30年度に予定している通信ネットワーク設備更新の仕様に反映した。
 緊急時放射線モニタリング情報共有・公表システムにおいては、大気中の放射性物質濃度データや原子力艦モニタリングデータ等の収集・公開機能を追加する等機能面の強化を実施するとともに、セキュリティ脆弱性検査と対策を実施し、セキュリティ面の強化を実施した。さらに、平成32年度以降に予定している後続システムの整備・運用開始に向けて、システム機能やシステム運用のあり方の検討を行い、整備方針として取りまとめた。</t>
    <phoneticPr fontId="5"/>
  </si>
  <si>
    <t>-</t>
    <phoneticPr fontId="5"/>
  </si>
  <si>
    <t>-</t>
    <phoneticPr fontId="5"/>
  </si>
  <si>
    <t>-</t>
    <phoneticPr fontId="5"/>
  </si>
  <si>
    <t>-</t>
    <phoneticPr fontId="5"/>
  </si>
  <si>
    <t>平成31年度から、本事業は「緊急時モニタリングの体制整備事業」に統合。</t>
    <rPh sb="0" eb="2">
      <t>ヘイセイ</t>
    </rPh>
    <rPh sb="4" eb="6">
      <t>ネンド</t>
    </rPh>
    <rPh sb="9" eb="12">
      <t>ホンジギョウ</t>
    </rPh>
    <rPh sb="14" eb="17">
      <t>キンキュウジ</t>
    </rPh>
    <rPh sb="24" eb="28">
      <t>タイセイセイビ</t>
    </rPh>
    <rPh sb="28" eb="30">
      <t>ジギョウ</t>
    </rPh>
    <rPh sb="32" eb="34">
      <t>トウゴウ</t>
    </rPh>
    <phoneticPr fontId="5"/>
  </si>
  <si>
    <t>254/24</t>
    <phoneticPr fontId="5"/>
  </si>
  <si>
    <t>自治体数</t>
    <phoneticPr fontId="5"/>
  </si>
  <si>
    <t>自治体数</t>
    <phoneticPr fontId="5"/>
  </si>
  <si>
    <t>【緊急時迅速放射能影響予測ネットワークシステム機器保守管理等業務】
本事業において、放射性物質の影響に関する情報を得るための装置を維持・管理した自治体の数</t>
    <phoneticPr fontId="5"/>
  </si>
  <si>
    <t>【緊急時放射線モニタリング情報共有システムの整備】
本事業において、整備を実施した自治体の数</t>
    <phoneticPr fontId="5"/>
  </si>
  <si>
    <t>平成31年度から「緊急時モニタリングの体制整備事業」に統合を行うため、本事業の要求は行わない。</t>
    <rPh sb="0" eb="2">
      <t>ヘイセイ</t>
    </rPh>
    <rPh sb="4" eb="6">
      <t>ネンド</t>
    </rPh>
    <rPh sb="9" eb="11">
      <t>キンキュウ</t>
    </rPh>
    <rPh sb="11" eb="12">
      <t>ジ</t>
    </rPh>
    <rPh sb="19" eb="21">
      <t>タイセイ</t>
    </rPh>
    <rPh sb="21" eb="23">
      <t>セイビ</t>
    </rPh>
    <rPh sb="23" eb="25">
      <t>ジギョウ</t>
    </rPh>
    <rPh sb="27" eb="29">
      <t>トウゴウ</t>
    </rPh>
    <rPh sb="30" eb="31">
      <t>オコナ</t>
    </rPh>
    <rPh sb="35" eb="36">
      <t>ホン</t>
    </rPh>
    <rPh sb="36" eb="38">
      <t>ジギョウ</t>
    </rPh>
    <rPh sb="39" eb="41">
      <t>ヨウキュウ</t>
    </rPh>
    <rPh sb="42" eb="43">
      <t>オコナ</t>
    </rPh>
    <phoneticPr fontId="5"/>
  </si>
  <si>
    <t>-</t>
    <phoneticPr fontId="5"/>
  </si>
  <si>
    <t>-</t>
    <phoneticPr fontId="5"/>
  </si>
  <si>
    <t>緊急時対策総合支援システム整備等事業</t>
    <phoneticPr fontId="5"/>
  </si>
  <si>
    <t>「緊急時放射線モニタリング情報共有・公表システム」が緊急時に適切に利用できることを本事業の成果とし、システムの整備・保守を行っており、当該システムの利用不能な状態の発生件数をもって評価することが妥当と考える。
価格算定根拠を精査する等して、引き続き、コスト削減や効率化に努める。</t>
    <rPh sb="26" eb="28">
      <t>キンキュウ</t>
    </rPh>
    <rPh sb="61" eb="62">
      <t>オコナ</t>
    </rPh>
    <rPh sb="97" eb="99">
      <t>ダトウ</t>
    </rPh>
    <rPh sb="100" eb="101">
      <t>カンガ</t>
    </rPh>
    <phoneticPr fontId="5"/>
  </si>
  <si>
    <t>-</t>
    <phoneticPr fontId="5"/>
  </si>
  <si>
    <t>239/24</t>
    <phoneticPr fontId="5"/>
  </si>
  <si>
    <t>-</t>
    <phoneticPr fontId="5"/>
  </si>
  <si>
    <t>執行等改善</t>
  </si>
  <si>
    <t>公益財団法人原子力安全技術センター</t>
    <rPh sb="0" eb="2">
      <t>コウエキ</t>
    </rPh>
    <rPh sb="2" eb="6">
      <t>ザイダンホウジン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</si>
</sst>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170789</xdr:colOff>
      <xdr:row>740</xdr:row>
      <xdr:rowOff>244929</xdr:rowOff>
    </xdr:from>
    <xdr:to>
      <xdr:col>38</xdr:col>
      <xdr:colOff>7526</xdr:colOff>
      <xdr:row>742</xdr:row>
      <xdr:rowOff>147463</xdr:rowOff>
    </xdr:to>
    <xdr:sp macro="" textlink="">
      <xdr:nvSpPr>
        <xdr:cNvPr id="8" name="テキスト ボックス 7"/>
        <xdr:cNvSpPr txBox="1"/>
      </xdr:nvSpPr>
      <xdr:spPr>
        <a:xfrm>
          <a:off x="4571339" y="46917429"/>
          <a:ext cx="3037137" cy="607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254</a:t>
          </a:r>
          <a:r>
            <a:rPr kumimoji="1" lang="ja-JP" altLang="en-US" sz="1100">
              <a:solidFill>
                <a:sysClr val="windowText" lastClr="000000"/>
              </a:solidFill>
            </a:rPr>
            <a:t>百万円</a:t>
          </a:r>
        </a:p>
      </xdr:txBody>
    </xdr:sp>
    <xdr:clientData/>
  </xdr:twoCellAnchor>
  <xdr:twoCellAnchor>
    <xdr:from>
      <xdr:col>21</xdr:col>
      <xdr:colOff>0</xdr:colOff>
      <xdr:row>748</xdr:row>
      <xdr:rowOff>253710</xdr:rowOff>
    </xdr:from>
    <xdr:to>
      <xdr:col>40</xdr:col>
      <xdr:colOff>33618</xdr:colOff>
      <xdr:row>751</xdr:row>
      <xdr:rowOff>323372</xdr:rowOff>
    </xdr:to>
    <xdr:sp macro="" textlink="">
      <xdr:nvSpPr>
        <xdr:cNvPr id="9" name="テキスト ボックス 8"/>
        <xdr:cNvSpPr txBox="1"/>
      </xdr:nvSpPr>
      <xdr:spPr>
        <a:xfrm>
          <a:off x="4200525" y="49745610"/>
          <a:ext cx="3834093" cy="1126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・公益財団法人（</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機関）</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緊急時</a:t>
          </a:r>
          <a:r>
            <a:rPr kumimoji="1" lang="ja-JP" altLang="en-US" sz="1100">
              <a:solidFill>
                <a:schemeClr val="dk1"/>
              </a:solidFill>
              <a:effectLst/>
              <a:latin typeface="+mn-lt"/>
              <a:ea typeface="+mn-ea"/>
              <a:cs typeface="+mn-cs"/>
            </a:rPr>
            <a:t>放射線</a:t>
          </a:r>
          <a:r>
            <a:rPr kumimoji="1" lang="ja-JP" altLang="ja-JP" sz="1100">
              <a:solidFill>
                <a:schemeClr val="dk1"/>
              </a:solidFill>
              <a:effectLst/>
              <a:latin typeface="+mn-lt"/>
              <a:ea typeface="+mn-ea"/>
              <a:cs typeface="+mn-cs"/>
            </a:rPr>
            <a:t>モニタリング</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共有</a:t>
          </a:r>
          <a:r>
            <a:rPr kumimoji="1" lang="ja-JP" altLang="en-US" sz="1100">
              <a:solidFill>
                <a:schemeClr val="dk1"/>
              </a:solidFill>
              <a:effectLst/>
              <a:latin typeface="+mn-lt"/>
              <a:ea typeface="+mn-ea"/>
              <a:cs typeface="+mn-cs"/>
            </a:rPr>
            <a:t>・公表</a:t>
          </a:r>
          <a:r>
            <a:rPr kumimoji="1" lang="ja-JP" altLang="ja-JP" sz="1100">
              <a:solidFill>
                <a:schemeClr val="dk1"/>
              </a:solidFill>
              <a:effectLst/>
              <a:latin typeface="+mn-lt"/>
              <a:ea typeface="+mn-ea"/>
              <a:cs typeface="+mn-cs"/>
            </a:rPr>
            <a:t>システム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及び次期システム整備に向けた現行システム調査</a:t>
          </a:r>
        </a:p>
        <a:p>
          <a:pPr algn="ctr" eaLnBrk="1" fontAlgn="auto" latinLnBrk="0" hangingPunct="1"/>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21</xdr:col>
      <xdr:colOff>33617</xdr:colOff>
      <xdr:row>752</xdr:row>
      <xdr:rowOff>174293</xdr:rowOff>
    </xdr:from>
    <xdr:to>
      <xdr:col>40</xdr:col>
      <xdr:colOff>33617</xdr:colOff>
      <xdr:row>755</xdr:row>
      <xdr:rowOff>118462</xdr:rowOff>
    </xdr:to>
    <xdr:sp macro="" textlink="">
      <xdr:nvSpPr>
        <xdr:cNvPr id="10" name="大かっこ 9"/>
        <xdr:cNvSpPr/>
      </xdr:nvSpPr>
      <xdr:spPr>
        <a:xfrm>
          <a:off x="4234142" y="51075893"/>
          <a:ext cx="3800475" cy="100144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緊急時放射線モニタリング情報共有・公表システムを効果的に運用するために、必要なシステム増強整備及び次期システム整備に向けた現行システム調査を行う。</a:t>
          </a:r>
        </a:p>
        <a:p>
          <a:pPr>
            <a:lnSpc>
              <a:spcPts val="1200"/>
            </a:lnSpc>
          </a:pPr>
          <a:endParaRPr kumimoji="1" lang="ja-JP" altLang="en-US" sz="1050">
            <a:solidFill>
              <a:schemeClr val="tx1"/>
            </a:solidFill>
            <a:effectLst/>
            <a:latin typeface="+mn-lt"/>
            <a:ea typeface="+mn-ea"/>
            <a:cs typeface="+mn-cs"/>
          </a:endParaRPr>
        </a:p>
      </xdr:txBody>
    </xdr:sp>
    <xdr:clientData/>
  </xdr:twoCellAnchor>
  <xdr:twoCellAnchor>
    <xdr:from>
      <xdr:col>23</xdr:col>
      <xdr:colOff>93634</xdr:colOff>
      <xdr:row>747</xdr:row>
      <xdr:rowOff>330577</xdr:rowOff>
    </xdr:from>
    <xdr:to>
      <xdr:col>38</xdr:col>
      <xdr:colOff>131555</xdr:colOff>
      <xdr:row>748</xdr:row>
      <xdr:rowOff>237796</xdr:rowOff>
    </xdr:to>
    <xdr:sp macro="" textlink="">
      <xdr:nvSpPr>
        <xdr:cNvPr id="11" name="テキスト ボックス 10"/>
        <xdr:cNvSpPr txBox="1"/>
      </xdr:nvSpPr>
      <xdr:spPr>
        <a:xfrm>
          <a:off x="4694209" y="49470052"/>
          <a:ext cx="3038296" cy="259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68039</xdr:colOff>
      <xdr:row>742</xdr:row>
      <xdr:rowOff>176901</xdr:rowOff>
    </xdr:from>
    <xdr:to>
      <xdr:col>30</xdr:col>
      <xdr:colOff>68040</xdr:colOff>
      <xdr:row>747</xdr:row>
      <xdr:rowOff>231327</xdr:rowOff>
    </xdr:to>
    <xdr:cxnSp macro="">
      <xdr:nvCxnSpPr>
        <xdr:cNvPr id="12" name="カギ線コネクタ 11"/>
        <xdr:cNvCxnSpPr/>
      </xdr:nvCxnSpPr>
      <xdr:spPr>
        <a:xfrm rot="5400000">
          <a:off x="5160514" y="48462526"/>
          <a:ext cx="1816551" cy="1"/>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168088</xdr:colOff>
      <xdr:row>743</xdr:row>
      <xdr:rowOff>191862</xdr:rowOff>
    </xdr:from>
    <xdr:to>
      <xdr:col>40</xdr:col>
      <xdr:colOff>0</xdr:colOff>
      <xdr:row>745</xdr:row>
      <xdr:rowOff>89647</xdr:rowOff>
    </xdr:to>
    <xdr:sp macro="" textlink="">
      <xdr:nvSpPr>
        <xdr:cNvPr id="13" name="大かっこ 12"/>
        <xdr:cNvSpPr/>
      </xdr:nvSpPr>
      <xdr:spPr>
        <a:xfrm>
          <a:off x="4202206" y="48029774"/>
          <a:ext cx="3866029" cy="59254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a:t>
          </a:r>
          <a:r>
            <a:rPr kumimoji="1" lang="ja-JP" altLang="en-US" sz="1100">
              <a:solidFill>
                <a:schemeClr val="tx1"/>
              </a:solidFill>
              <a:effectLst/>
              <a:latin typeface="+mn-lt"/>
              <a:ea typeface="+mn-ea"/>
              <a:cs typeface="+mn-cs"/>
            </a:rPr>
            <a:t>放射線モニタリング情報共有システム</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整備及び次期システム整備に向けた現行システム調査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8" zoomScale="75" zoomScaleNormal="75" zoomScaleSheetLayoutView="75"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157</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714</v>
      </c>
      <c r="Q13" s="98"/>
      <c r="R13" s="98"/>
      <c r="S13" s="98"/>
      <c r="T13" s="98"/>
      <c r="U13" s="98"/>
      <c r="V13" s="99"/>
      <c r="W13" s="97">
        <v>273</v>
      </c>
      <c r="X13" s="98"/>
      <c r="Y13" s="98"/>
      <c r="Z13" s="98"/>
      <c r="AA13" s="98"/>
      <c r="AB13" s="98"/>
      <c r="AC13" s="99"/>
      <c r="AD13" s="97">
        <v>303</v>
      </c>
      <c r="AE13" s="98"/>
      <c r="AF13" s="98"/>
      <c r="AG13" s="98"/>
      <c r="AH13" s="98"/>
      <c r="AI13" s="98"/>
      <c r="AJ13" s="99"/>
      <c r="AK13" s="97">
        <v>239</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556</v>
      </c>
      <c r="X14" s="98"/>
      <c r="Y14" s="98"/>
      <c r="Z14" s="98"/>
      <c r="AA14" s="98"/>
      <c r="AB14" s="98"/>
      <c r="AC14" s="99"/>
      <c r="AD14" s="97" t="s">
        <v>557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558</v>
      </c>
      <c r="X16" s="98"/>
      <c r="Y16" s="98"/>
      <c r="Z16" s="98"/>
      <c r="AA16" s="98"/>
      <c r="AB16" s="98"/>
      <c r="AC16" s="99"/>
      <c r="AD16" s="97" t="s">
        <v>557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714</v>
      </c>
      <c r="Q18" s="104"/>
      <c r="R18" s="104"/>
      <c r="S18" s="104"/>
      <c r="T18" s="104"/>
      <c r="U18" s="104"/>
      <c r="V18" s="105"/>
      <c r="W18" s="103">
        <f>SUM(W13:AC17)</f>
        <v>273</v>
      </c>
      <c r="X18" s="104"/>
      <c r="Y18" s="104"/>
      <c r="Z18" s="104"/>
      <c r="AA18" s="104"/>
      <c r="AB18" s="104"/>
      <c r="AC18" s="105"/>
      <c r="AD18" s="103">
        <f>SUM(AD13:AJ17)</f>
        <v>303</v>
      </c>
      <c r="AE18" s="104"/>
      <c r="AF18" s="104"/>
      <c r="AG18" s="104"/>
      <c r="AH18" s="104"/>
      <c r="AI18" s="104"/>
      <c r="AJ18" s="105"/>
      <c r="AK18" s="103">
        <f>SUM(AK13:AQ17)</f>
        <v>239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453</v>
      </c>
      <c r="Q19" s="98"/>
      <c r="R19" s="98"/>
      <c r="S19" s="98"/>
      <c r="T19" s="98"/>
      <c r="U19" s="98"/>
      <c r="V19" s="99"/>
      <c r="W19" s="97">
        <v>169</v>
      </c>
      <c r="X19" s="98"/>
      <c r="Y19" s="98"/>
      <c r="Z19" s="98"/>
      <c r="AA19" s="98"/>
      <c r="AB19" s="98"/>
      <c r="AC19" s="99"/>
      <c r="AD19" s="97">
        <v>254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0.63445378151260501</v>
      </c>
      <c r="Q20" s="539"/>
      <c r="R20" s="539"/>
      <c r="S20" s="539"/>
      <c r="T20" s="539"/>
      <c r="U20" s="539"/>
      <c r="V20" s="539"/>
      <c r="W20" s="539">
        <f t="shared" ref="W20" si="0">IF(W18=0, "-", SUM(W19)/W18)</f>
        <v>0.61904761904761907</v>
      </c>
      <c r="X20" s="539"/>
      <c r="Y20" s="539"/>
      <c r="Z20" s="539"/>
      <c r="AA20" s="539"/>
      <c r="AB20" s="539"/>
      <c r="AC20" s="539"/>
      <c r="AD20" s="539">
        <f t="shared" ref="AD20" si="1">IF(AD18=0, "-", SUM(AD19)/AD18)</f>
        <v>0.83828382838283833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0.63445378151260501</v>
      </c>
      <c r="Q21" s="539"/>
      <c r="R21" s="539"/>
      <c r="S21" s="539"/>
      <c r="T21" s="539"/>
      <c r="U21" s="539"/>
      <c r="V21" s="539"/>
      <c r="W21" s="539">
        <f t="shared" ref="W21" si="2">IF(W19=0, "-", SUM(W19)/SUM(W13,W14))</f>
        <v>0.61904761904761907</v>
      </c>
      <c r="X21" s="539"/>
      <c r="Y21" s="539"/>
      <c r="Z21" s="539"/>
      <c r="AA21" s="539"/>
      <c r="AB21" s="539"/>
      <c r="AC21" s="539"/>
      <c r="AD21" s="539">
        <f t="shared" ref="AD21" si="3">IF(AD19=0, "-", SUM(AD19)/SUM(AD13,AD14))</f>
        <v>0.83828382838283833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8" customHeight="1" x14ac:dyDescent="0.15">
      <c r="A23" s="198"/>
      <c r="B23" s="199"/>
      <c r="C23" s="199"/>
      <c r="D23" s="199"/>
      <c r="E23" s="199"/>
      <c r="F23" s="200"/>
      <c r="G23" s="183" t="s">
        <v>559</v>
      </c>
      <c r="H23" s="184"/>
      <c r="I23" s="184"/>
      <c r="J23" s="184"/>
      <c r="K23" s="184"/>
      <c r="L23" s="184"/>
      <c r="M23" s="184"/>
      <c r="N23" s="184"/>
      <c r="O23" s="185"/>
      <c r="P23" s="94">
        <v>239</v>
      </c>
      <c r="Q23" s="95"/>
      <c r="R23" s="95"/>
      <c r="S23" s="95"/>
      <c r="T23" s="95"/>
      <c r="U23" s="95"/>
      <c r="V23" s="96"/>
      <c r="W23" s="94" t="s">
        <v>628</v>
      </c>
      <c r="X23" s="95"/>
      <c r="Y23" s="95"/>
      <c r="Z23" s="95"/>
      <c r="AA23" s="95"/>
      <c r="AB23" s="95"/>
      <c r="AC23" s="96"/>
      <c r="AD23" s="206" t="s">
        <v>641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631</v>
      </c>
      <c r="H24" s="187"/>
      <c r="I24" s="187"/>
      <c r="J24" s="187"/>
      <c r="K24" s="187"/>
      <c r="L24" s="187"/>
      <c r="M24" s="187"/>
      <c r="N24" s="187"/>
      <c r="O24" s="188"/>
      <c r="P24" s="97" t="s">
        <v>632</v>
      </c>
      <c r="Q24" s="98"/>
      <c r="R24" s="98"/>
      <c r="S24" s="98"/>
      <c r="T24" s="98"/>
      <c r="U24" s="98"/>
      <c r="V24" s="99"/>
      <c r="W24" s="97" t="s">
        <v>632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632</v>
      </c>
      <c r="H25" s="187"/>
      <c r="I25" s="187"/>
      <c r="J25" s="187"/>
      <c r="K25" s="187"/>
      <c r="L25" s="187"/>
      <c r="M25" s="187"/>
      <c r="N25" s="187"/>
      <c r="O25" s="188"/>
      <c r="P25" s="97" t="s">
        <v>632</v>
      </c>
      <c r="Q25" s="98"/>
      <c r="R25" s="98"/>
      <c r="S25" s="98"/>
      <c r="T25" s="98"/>
      <c r="U25" s="98"/>
      <c r="V25" s="99"/>
      <c r="W25" s="97" t="s">
        <v>632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632</v>
      </c>
      <c r="H26" s="187"/>
      <c r="I26" s="187"/>
      <c r="J26" s="187"/>
      <c r="K26" s="187"/>
      <c r="L26" s="187"/>
      <c r="M26" s="187"/>
      <c r="N26" s="187"/>
      <c r="O26" s="188"/>
      <c r="P26" s="97" t="s">
        <v>633</v>
      </c>
      <c r="Q26" s="98"/>
      <c r="R26" s="98"/>
      <c r="S26" s="98"/>
      <c r="T26" s="98"/>
      <c r="U26" s="98"/>
      <c r="V26" s="99"/>
      <c r="W26" s="97" t="s">
        <v>632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632</v>
      </c>
      <c r="H27" s="187"/>
      <c r="I27" s="187"/>
      <c r="J27" s="187"/>
      <c r="K27" s="187"/>
      <c r="L27" s="187"/>
      <c r="M27" s="187"/>
      <c r="N27" s="187"/>
      <c r="O27" s="188"/>
      <c r="P27" s="97" t="s">
        <v>634</v>
      </c>
      <c r="Q27" s="98"/>
      <c r="R27" s="98"/>
      <c r="S27" s="98"/>
      <c r="T27" s="98"/>
      <c r="U27" s="98"/>
      <c r="V27" s="99"/>
      <c r="W27" s="97" t="s">
        <v>632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239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v>0</v>
      </c>
      <c r="AF32" s="363"/>
      <c r="AG32" s="363"/>
      <c r="AH32" s="363"/>
      <c r="AI32" s="362">
        <v>0</v>
      </c>
      <c r="AJ32" s="363"/>
      <c r="AK32" s="363"/>
      <c r="AL32" s="363"/>
      <c r="AM32" s="362">
        <v>0</v>
      </c>
      <c r="AN32" s="363"/>
      <c r="AO32" s="363"/>
      <c r="AP32" s="363"/>
      <c r="AQ32" s="100" t="s">
        <v>642</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0</v>
      </c>
      <c r="AF33" s="363"/>
      <c r="AG33" s="363"/>
      <c r="AH33" s="363"/>
      <c r="AI33" s="362">
        <v>0</v>
      </c>
      <c r="AJ33" s="363"/>
      <c r="AK33" s="363"/>
      <c r="AL33" s="363"/>
      <c r="AM33" s="362">
        <v>0</v>
      </c>
      <c r="AN33" s="363"/>
      <c r="AO33" s="363"/>
      <c r="AP33" s="363"/>
      <c r="AQ33" s="100" t="s">
        <v>643</v>
      </c>
      <c r="AR33" s="101"/>
      <c r="AS33" s="101"/>
      <c r="AT33" s="102"/>
      <c r="AU33" s="363">
        <v>0</v>
      </c>
      <c r="AV33" s="363"/>
      <c r="AW33" s="363"/>
      <c r="AX33" s="365"/>
    </row>
    <row r="34" spans="1:50" ht="50.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643</v>
      </c>
      <c r="AR34" s="101"/>
      <c r="AS34" s="101"/>
      <c r="AT34" s="102"/>
      <c r="AU34" s="363"/>
      <c r="AV34" s="363"/>
      <c r="AW34" s="363"/>
      <c r="AX34" s="365"/>
    </row>
    <row r="35" spans="1:50" ht="23.25" customHeight="1" x14ac:dyDescent="0.15">
      <c r="A35" s="900" t="s">
        <v>526</v>
      </c>
      <c r="B35" s="901"/>
      <c r="C35" s="901"/>
      <c r="D35" s="901"/>
      <c r="E35" s="901"/>
      <c r="F35" s="902"/>
      <c r="G35" s="906" t="s">
        <v>557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639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24</v>
      </c>
      <c r="AF101" s="363"/>
      <c r="AG101" s="363"/>
      <c r="AH101" s="364"/>
      <c r="AI101" s="362" t="s">
        <v>557</v>
      </c>
      <c r="AJ101" s="363"/>
      <c r="AK101" s="363"/>
      <c r="AL101" s="364"/>
      <c r="AM101" s="362" t="s">
        <v>618</v>
      </c>
      <c r="AN101" s="363"/>
      <c r="AO101" s="363"/>
      <c r="AP101" s="364"/>
      <c r="AQ101" s="362"/>
      <c r="AR101" s="363"/>
      <c r="AS101" s="363"/>
      <c r="AT101" s="364"/>
      <c r="AU101" s="362"/>
      <c r="AV101" s="363"/>
      <c r="AW101" s="363"/>
      <c r="AX101" s="364"/>
    </row>
    <row r="102" spans="1:60" ht="43.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24</v>
      </c>
      <c r="AF102" s="356"/>
      <c r="AG102" s="356"/>
      <c r="AH102" s="356"/>
      <c r="AI102" s="356" t="s">
        <v>557</v>
      </c>
      <c r="AJ102" s="356"/>
      <c r="AK102" s="356"/>
      <c r="AL102" s="356"/>
      <c r="AM102" s="356" t="s">
        <v>566</v>
      </c>
      <c r="AN102" s="356"/>
      <c r="AO102" s="356"/>
      <c r="AP102" s="356"/>
      <c r="AQ102" s="817" t="s">
        <v>567</v>
      </c>
      <c r="AR102" s="818"/>
      <c r="AS102" s="818"/>
      <c r="AT102" s="819"/>
      <c r="AU102" s="817" t="s">
        <v>646</v>
      </c>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640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637</v>
      </c>
      <c r="AC104" s="472"/>
      <c r="AD104" s="473"/>
      <c r="AE104" s="362">
        <v>24</v>
      </c>
      <c r="AF104" s="363"/>
      <c r="AG104" s="363"/>
      <c r="AH104" s="364"/>
      <c r="AI104" s="362">
        <v>24</v>
      </c>
      <c r="AJ104" s="363"/>
      <c r="AK104" s="363"/>
      <c r="AL104" s="364"/>
      <c r="AM104" s="362">
        <v>24</v>
      </c>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638</v>
      </c>
      <c r="AC105" s="405"/>
      <c r="AD105" s="406"/>
      <c r="AE105" s="356">
        <v>24</v>
      </c>
      <c r="AF105" s="356"/>
      <c r="AG105" s="356"/>
      <c r="AH105" s="356"/>
      <c r="AI105" s="356">
        <v>24</v>
      </c>
      <c r="AJ105" s="356"/>
      <c r="AK105" s="356"/>
      <c r="AL105" s="356"/>
      <c r="AM105" s="356">
        <v>24</v>
      </c>
      <c r="AN105" s="356"/>
      <c r="AO105" s="356"/>
      <c r="AP105" s="356"/>
      <c r="AQ105" s="362">
        <v>24</v>
      </c>
      <c r="AR105" s="363"/>
      <c r="AS105" s="363"/>
      <c r="AT105" s="364"/>
      <c r="AU105" s="817">
        <v>24</v>
      </c>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33"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621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8</v>
      </c>
      <c r="AF116" s="356"/>
      <c r="AG116" s="356"/>
      <c r="AH116" s="356"/>
      <c r="AI116" s="356" t="s">
        <v>557</v>
      </c>
      <c r="AJ116" s="356"/>
      <c r="AK116" s="356"/>
      <c r="AL116" s="356"/>
      <c r="AM116" s="356" t="s">
        <v>618</v>
      </c>
      <c r="AN116" s="356"/>
      <c r="AO116" s="356"/>
      <c r="AP116" s="356"/>
      <c r="AQ116" s="362" t="s">
        <v>648</v>
      </c>
      <c r="AR116" s="363"/>
      <c r="AS116" s="363"/>
      <c r="AT116" s="363"/>
      <c r="AU116" s="363"/>
      <c r="AV116" s="363"/>
      <c r="AW116" s="363"/>
      <c r="AX116" s="365"/>
    </row>
    <row r="117" spans="1:50" ht="58.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570</v>
      </c>
      <c r="AF117" s="304"/>
      <c r="AG117" s="304"/>
      <c r="AH117" s="304"/>
      <c r="AI117" s="304" t="s">
        <v>557</v>
      </c>
      <c r="AJ117" s="304"/>
      <c r="AK117" s="304"/>
      <c r="AL117" s="304"/>
      <c r="AM117" s="304" t="s">
        <v>557</v>
      </c>
      <c r="AN117" s="304"/>
      <c r="AO117" s="304"/>
      <c r="AP117" s="304"/>
      <c r="AQ117" s="304" t="s">
        <v>646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7"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51" customHeight="1" x14ac:dyDescent="0.15">
      <c r="A125" s="290"/>
      <c r="B125" s="291"/>
      <c r="C125" s="291"/>
      <c r="D125" s="291"/>
      <c r="E125" s="291"/>
      <c r="F125" s="292"/>
      <c r="G125" s="349" t="s">
        <v>622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564</v>
      </c>
      <c r="AC125" s="299"/>
      <c r="AD125" s="300"/>
      <c r="AE125" s="356">
        <v>10</v>
      </c>
      <c r="AF125" s="356"/>
      <c r="AG125" s="356"/>
      <c r="AH125" s="356"/>
      <c r="AI125" s="356">
        <v>7</v>
      </c>
      <c r="AJ125" s="356"/>
      <c r="AK125" s="356"/>
      <c r="AL125" s="356"/>
      <c r="AM125" s="356">
        <v>11</v>
      </c>
      <c r="AN125" s="356"/>
      <c r="AO125" s="356"/>
      <c r="AP125" s="356"/>
      <c r="AQ125" s="356">
        <v>10</v>
      </c>
      <c r="AR125" s="356"/>
      <c r="AS125" s="356"/>
      <c r="AT125" s="356"/>
      <c r="AU125" s="356"/>
      <c r="AV125" s="356"/>
      <c r="AW125" s="356"/>
      <c r="AX125" s="357"/>
    </row>
    <row r="126" spans="1:50" ht="23.2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565</v>
      </c>
      <c r="AC126" s="340"/>
      <c r="AD126" s="341"/>
      <c r="AE126" s="304" t="s">
        <v>568</v>
      </c>
      <c r="AF126" s="304"/>
      <c r="AG126" s="304"/>
      <c r="AH126" s="304"/>
      <c r="AI126" s="304" t="s">
        <v>569</v>
      </c>
      <c r="AJ126" s="304"/>
      <c r="AK126" s="304"/>
      <c r="AL126" s="304"/>
      <c r="AM126" s="304" t="s">
        <v>636</v>
      </c>
      <c r="AN126" s="304"/>
      <c r="AO126" s="304"/>
      <c r="AP126" s="304"/>
      <c r="AQ126" s="304" t="s">
        <v>647</v>
      </c>
      <c r="AR126" s="304"/>
      <c r="AS126" s="304"/>
      <c r="AT126" s="304"/>
      <c r="AU126" s="304"/>
      <c r="AV126" s="304"/>
      <c r="AW126" s="304"/>
      <c r="AX126" s="305"/>
    </row>
    <row r="127" spans="1:50" ht="24.7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36.75" hidden="1" customHeight="1" x14ac:dyDescent="0.15">
      <c r="A128" s="290"/>
      <c r="B128" s="291"/>
      <c r="C128" s="291"/>
      <c r="D128" s="291"/>
      <c r="E128" s="291"/>
      <c r="F128" s="292"/>
      <c r="G128" s="349"/>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55.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572</v>
      </c>
      <c r="H154" s="158"/>
      <c r="I154" s="158"/>
      <c r="J154" s="158"/>
      <c r="K154" s="158"/>
      <c r="L154" s="158"/>
      <c r="M154" s="158"/>
      <c r="N154" s="158"/>
      <c r="O154" s="158"/>
      <c r="P154" s="229"/>
      <c r="Q154" s="157" t="s">
        <v>575</v>
      </c>
      <c r="R154" s="158"/>
      <c r="S154" s="158"/>
      <c r="T154" s="158"/>
      <c r="U154" s="158"/>
      <c r="V154" s="158"/>
      <c r="W154" s="158"/>
      <c r="X154" s="158"/>
      <c r="Y154" s="158"/>
      <c r="Z154" s="158"/>
      <c r="AA154" s="926"/>
      <c r="AB154" s="253" t="s">
        <v>576</v>
      </c>
      <c r="AC154" s="254"/>
      <c r="AD154" s="254"/>
      <c r="AE154" s="259" t="s">
        <v>616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629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34.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997"/>
      <c r="B161" s="250"/>
      <c r="C161" s="249"/>
      <c r="D161" s="250"/>
      <c r="E161" s="249"/>
      <c r="F161" s="312"/>
      <c r="G161" s="228" t="s">
        <v>573</v>
      </c>
      <c r="H161" s="158"/>
      <c r="I161" s="158"/>
      <c r="J161" s="158"/>
      <c r="K161" s="158"/>
      <c r="L161" s="158"/>
      <c r="M161" s="158"/>
      <c r="N161" s="158"/>
      <c r="O161" s="158"/>
      <c r="P161" s="229"/>
      <c r="Q161" s="157" t="s">
        <v>577</v>
      </c>
      <c r="R161" s="158"/>
      <c r="S161" s="158"/>
      <c r="T161" s="158"/>
      <c r="U161" s="158"/>
      <c r="V161" s="158"/>
      <c r="W161" s="158"/>
      <c r="X161" s="158"/>
      <c r="Y161" s="158"/>
      <c r="Z161" s="158"/>
      <c r="AA161" s="926"/>
      <c r="AB161" s="253" t="s">
        <v>576</v>
      </c>
      <c r="AC161" s="254"/>
      <c r="AD161" s="254"/>
      <c r="AE161" s="259" t="s">
        <v>617</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30.75"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630</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39.5"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581</v>
      </c>
      <c r="AH702" s="889"/>
      <c r="AI702" s="889"/>
      <c r="AJ702" s="889"/>
      <c r="AK702" s="889"/>
      <c r="AL702" s="889"/>
      <c r="AM702" s="889"/>
      <c r="AN702" s="889"/>
      <c r="AO702" s="889"/>
      <c r="AP702" s="889"/>
      <c r="AQ702" s="889"/>
      <c r="AR702" s="889"/>
      <c r="AS702" s="889"/>
      <c r="AT702" s="889"/>
      <c r="AU702" s="889"/>
      <c r="AV702" s="889"/>
      <c r="AW702" s="889"/>
      <c r="AX702" s="890"/>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578</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585</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46.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25.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t="s">
        <v>465</v>
      </c>
      <c r="AH712" s="595"/>
      <c r="AI712" s="595"/>
      <c r="AJ712" s="595"/>
      <c r="AK712" s="595"/>
      <c r="AL712" s="595"/>
      <c r="AM712" s="595"/>
      <c r="AN712" s="595"/>
      <c r="AO712" s="595"/>
      <c r="AP712" s="595"/>
      <c r="AQ712" s="595"/>
      <c r="AR712" s="595"/>
      <c r="AS712" s="595"/>
      <c r="AT712" s="595"/>
      <c r="AU712" s="595"/>
      <c r="AV712" s="595"/>
      <c r="AW712" s="595"/>
      <c r="AX712" s="596"/>
    </row>
    <row r="713" spans="1:50" ht="25.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t="s">
        <v>557</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589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591</v>
      </c>
      <c r="AH716" s="665"/>
      <c r="AI716" s="665"/>
      <c r="AJ716" s="665"/>
      <c r="AK716" s="665"/>
      <c r="AL716" s="665"/>
      <c r="AM716" s="665"/>
      <c r="AN716" s="665"/>
      <c r="AO716" s="665"/>
      <c r="AP716" s="665"/>
      <c r="AQ716" s="665"/>
      <c r="AR716" s="665"/>
      <c r="AS716" s="665"/>
      <c r="AT716" s="665"/>
      <c r="AU716" s="665"/>
      <c r="AV716" s="665"/>
      <c r="AW716" s="665"/>
      <c r="AX716" s="666"/>
    </row>
    <row r="717" spans="1:50" ht="5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592</v>
      </c>
      <c r="AH717" s="665"/>
      <c r="AI717" s="665"/>
      <c r="AJ717" s="665"/>
      <c r="AK717" s="665"/>
      <c r="AL717" s="665"/>
      <c r="AM717" s="665"/>
      <c r="AN717" s="665"/>
      <c r="AO717" s="665"/>
      <c r="AP717" s="665"/>
      <c r="AQ717" s="665"/>
      <c r="AR717" s="665"/>
      <c r="AS717" s="665"/>
      <c r="AT717" s="665"/>
      <c r="AU717" s="665"/>
      <c r="AV717" s="665"/>
      <c r="AW717" s="665"/>
      <c r="AX717" s="666"/>
    </row>
    <row r="718" spans="1:50" ht="55.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580</v>
      </c>
      <c r="AE719" s="668"/>
      <c r="AF719" s="668"/>
      <c r="AG719" s="157" t="s">
        <v>566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627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649</v>
      </c>
      <c r="B733" s="750"/>
      <c r="C733" s="750"/>
      <c r="D733" s="750"/>
      <c r="E733" s="751"/>
      <c r="F733" s="766" t="s">
        <v>645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635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481</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611</v>
      </c>
      <c r="F739" s="126"/>
      <c r="G739" s="126"/>
      <c r="H739" s="91" t="str">
        <f>IF(E739="", "", "(")</f>
        <v>(</v>
      </c>
      <c r="I739" s="106"/>
      <c r="J739" s="106"/>
      <c r="K739" s="91" t="str">
        <f>IF(OR(I739="　", I739=""), "", "-")</f>
        <v/>
      </c>
      <c r="L739" s="107">
        <v>48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603</v>
      </c>
      <c r="H781" s="450"/>
      <c r="I781" s="450"/>
      <c r="J781" s="450"/>
      <c r="K781" s="451"/>
      <c r="L781" s="452" t="s">
        <v>606</v>
      </c>
      <c r="M781" s="453"/>
      <c r="N781" s="453"/>
      <c r="O781" s="453"/>
      <c r="P781" s="453"/>
      <c r="Q781" s="453"/>
      <c r="R781" s="453"/>
      <c r="S781" s="453"/>
      <c r="T781" s="453"/>
      <c r="U781" s="453"/>
      <c r="V781" s="453"/>
      <c r="W781" s="453"/>
      <c r="X781" s="454"/>
      <c r="Y781" s="455">
        <v>76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605</v>
      </c>
      <c r="H782" s="347"/>
      <c r="I782" s="347"/>
      <c r="J782" s="347"/>
      <c r="K782" s="348"/>
      <c r="L782" s="399" t="s">
        <v>607</v>
      </c>
      <c r="M782" s="400"/>
      <c r="N782" s="400"/>
      <c r="O782" s="400"/>
      <c r="P782" s="400"/>
      <c r="Q782" s="400"/>
      <c r="R782" s="400"/>
      <c r="S782" s="400"/>
      <c r="T782" s="400"/>
      <c r="U782" s="400"/>
      <c r="V782" s="400"/>
      <c r="W782" s="400"/>
      <c r="X782" s="401"/>
      <c r="Y782" s="396">
        <v>42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604</v>
      </c>
      <c r="H783" s="347"/>
      <c r="I783" s="347"/>
      <c r="J783" s="347"/>
      <c r="K783" s="348"/>
      <c r="L783" s="399" t="s">
        <v>608</v>
      </c>
      <c r="M783" s="400"/>
      <c r="N783" s="400"/>
      <c r="O783" s="400"/>
      <c r="P783" s="400"/>
      <c r="Q783" s="400"/>
      <c r="R783" s="400"/>
      <c r="S783" s="400"/>
      <c r="T783" s="400"/>
      <c r="U783" s="400"/>
      <c r="V783" s="400"/>
      <c r="W783" s="400"/>
      <c r="X783" s="401"/>
      <c r="Y783" s="396">
        <v>12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130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610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612</v>
      </c>
      <c r="D837" s="416"/>
      <c r="E837" s="416"/>
      <c r="F837" s="416"/>
      <c r="G837" s="416"/>
      <c r="H837" s="416"/>
      <c r="I837" s="416"/>
      <c r="J837" s="417">
        <v>9020001071492</v>
      </c>
      <c r="K837" s="418"/>
      <c r="L837" s="418"/>
      <c r="M837" s="418"/>
      <c r="N837" s="418"/>
      <c r="O837" s="418"/>
      <c r="P837" s="426" t="s">
        <v>614</v>
      </c>
      <c r="Q837" s="315"/>
      <c r="R837" s="315"/>
      <c r="S837" s="315"/>
      <c r="T837" s="315"/>
      <c r="U837" s="315"/>
      <c r="V837" s="315"/>
      <c r="W837" s="315"/>
      <c r="X837" s="315"/>
      <c r="Y837" s="316">
        <v>130</v>
      </c>
      <c r="Z837" s="317"/>
      <c r="AA837" s="317"/>
      <c r="AB837" s="318"/>
      <c r="AC837" s="326" t="s">
        <v>525</v>
      </c>
      <c r="AD837" s="424"/>
      <c r="AE837" s="424"/>
      <c r="AF837" s="424"/>
      <c r="AG837" s="424"/>
      <c r="AH837" s="419" t="s">
        <v>624</v>
      </c>
      <c r="AI837" s="420"/>
      <c r="AJ837" s="420"/>
      <c r="AK837" s="420"/>
      <c r="AL837" s="323">
        <v>100</v>
      </c>
      <c r="AM837" s="324"/>
      <c r="AN837" s="324"/>
      <c r="AO837" s="325"/>
      <c r="AP837" s="319" t="s">
        <v>626</v>
      </c>
      <c r="AQ837" s="319"/>
      <c r="AR837" s="319"/>
      <c r="AS837" s="319"/>
      <c r="AT837" s="319"/>
      <c r="AU837" s="319"/>
      <c r="AV837" s="319"/>
      <c r="AW837" s="319"/>
      <c r="AX837" s="319"/>
    </row>
    <row r="838" spans="1:50" ht="48" customHeight="1" x14ac:dyDescent="0.15">
      <c r="A838" s="402">
        <v>2</v>
      </c>
      <c r="B838" s="402">
        <v>1</v>
      </c>
      <c r="C838" s="425" t="s">
        <v>650</v>
      </c>
      <c r="D838" s="416"/>
      <c r="E838" s="416"/>
      <c r="F838" s="416"/>
      <c r="G838" s="416"/>
      <c r="H838" s="416"/>
      <c r="I838" s="416"/>
      <c r="J838" s="417">
        <v>6040005001380</v>
      </c>
      <c r="K838" s="418"/>
      <c r="L838" s="418"/>
      <c r="M838" s="418"/>
      <c r="N838" s="418"/>
      <c r="O838" s="418"/>
      <c r="P838" s="426" t="s">
        <v>614</v>
      </c>
      <c r="Q838" s="315"/>
      <c r="R838" s="315"/>
      <c r="S838" s="315"/>
      <c r="T838" s="315"/>
      <c r="U838" s="315"/>
      <c r="V838" s="315"/>
      <c r="W838" s="315"/>
      <c r="X838" s="315"/>
      <c r="Y838" s="316">
        <v>70</v>
      </c>
      <c r="Z838" s="317"/>
      <c r="AA838" s="317"/>
      <c r="AB838" s="318"/>
      <c r="AC838" s="326" t="s">
        <v>525</v>
      </c>
      <c r="AD838" s="326"/>
      <c r="AE838" s="326"/>
      <c r="AF838" s="326"/>
      <c r="AG838" s="326"/>
      <c r="AH838" s="419" t="s">
        <v>625</v>
      </c>
      <c r="AI838" s="420"/>
      <c r="AJ838" s="420"/>
      <c r="AK838" s="420"/>
      <c r="AL838" s="323">
        <v>100</v>
      </c>
      <c r="AM838" s="324"/>
      <c r="AN838" s="324"/>
      <c r="AO838" s="325"/>
      <c r="AP838" s="319" t="s">
        <v>625</v>
      </c>
      <c r="AQ838" s="319"/>
      <c r="AR838" s="319"/>
      <c r="AS838" s="319"/>
      <c r="AT838" s="319"/>
      <c r="AU838" s="319"/>
      <c r="AV838" s="319"/>
      <c r="AW838" s="319"/>
      <c r="AX838" s="319"/>
    </row>
    <row r="839" spans="1:50" ht="30" customHeight="1" x14ac:dyDescent="0.15">
      <c r="A839" s="402">
        <v>3</v>
      </c>
      <c r="B839" s="402">
        <v>1</v>
      </c>
      <c r="C839" s="425" t="s">
        <v>615</v>
      </c>
      <c r="D839" s="416"/>
      <c r="E839" s="416"/>
      <c r="F839" s="416"/>
      <c r="G839" s="416"/>
      <c r="H839" s="416"/>
      <c r="I839" s="416"/>
      <c r="J839" s="417">
        <v>6010001030403</v>
      </c>
      <c r="K839" s="418"/>
      <c r="L839" s="418"/>
      <c r="M839" s="418"/>
      <c r="N839" s="418"/>
      <c r="O839" s="418"/>
      <c r="P839" s="426" t="s">
        <v>613</v>
      </c>
      <c r="Q839" s="315"/>
      <c r="R839" s="315"/>
      <c r="S839" s="315"/>
      <c r="T839" s="315"/>
      <c r="U839" s="315"/>
      <c r="V839" s="315"/>
      <c r="W839" s="315"/>
      <c r="X839" s="315"/>
      <c r="Y839" s="316">
        <v>54</v>
      </c>
      <c r="Z839" s="317"/>
      <c r="AA839" s="317"/>
      <c r="AB839" s="318"/>
      <c r="AC839" s="326" t="s">
        <v>519</v>
      </c>
      <c r="AD839" s="326"/>
      <c r="AE839" s="326"/>
      <c r="AF839" s="326"/>
      <c r="AG839" s="326"/>
      <c r="AH839" s="321">
        <v>3</v>
      </c>
      <c r="AI839" s="322"/>
      <c r="AJ839" s="322"/>
      <c r="AK839" s="322"/>
      <c r="AL839" s="323">
        <v>100</v>
      </c>
      <c r="AM839" s="324"/>
      <c r="AN839" s="324"/>
      <c r="AO839" s="325"/>
      <c r="AP839" s="319" t="s">
        <v>625</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2018-09-06T12:21:54Z</cp:lastPrinted>
  <dcterms:created xsi:type="dcterms:W3CDTF">2012-03-13T00:50:25Z</dcterms:created>
  <dcterms:modified xsi:type="dcterms:W3CDTF">2020-11-30T04:07:53Z</dcterms:modified>
</cp:coreProperties>
</file>