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４，原子力の安全確保に向けた技術・人材の基盤の構築\"/>
    </mc:Choice>
  </mc:AlternateContent>
  <bookViews>
    <workbookView xWindow="0" yWindow="0" windowWidth="1845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<sst xmlns="http://schemas.openxmlformats.org/spreadsheetml/2006/main" count="2887" uniqueCount="641">
  <si>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</si>
  <si>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</si>
  <si>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</si>
  <si>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</si>
  <si>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</si>
  <si>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</si>
  <si>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</si>
  <si>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</si>
  <si>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</si>
  <si>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</si>
  <si>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</si>
  <si>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</si>
  <si>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</si>
  <si>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</si>
  <si>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</si>
  <si>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</si>
  <si>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</si>
  <si>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</si>
  <si>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</si>
  <si>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</si>
  <si>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</si>
  <si>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</si>
  <si>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</si>
  <si>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</si>
  <si>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</si>
  <si>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</si>
  <si>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</si>
  <si>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</si>
  <si>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</si>
  <si>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</si>
  <si>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</si>
  <si>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</si>
  <si>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</si>
  <si>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</si>
  <si>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</si>
  <si>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</si>
  <si>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</si>
  <si>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</si>
  <si>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</si>
  <si>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</si>
  <si>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</si>
  <si>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</si>
  <si>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</si>
  <si>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</si>
  <si>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</si>
  <si>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</si>
  <si>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</si>
  <si>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</si>
  <si>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</si>
  <si>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</si>
  <si>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</si>
  <si>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</si>
  <si>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</si>
  <si>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</si>
  <si>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</si>
  <si>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</si>
  <si>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</si>
  <si>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</si>
  <si>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</si>
  <si>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</si>
  <si>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</si>
  <si>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</si>
  <si>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</si>
  <si>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</si>
  <si>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</si>
  <si>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</si>
  <si>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</si>
  <si>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</si>
  <si>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</si>
  <si>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</si>
  <si>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</si>
  <si>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</si>
  <si>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</si>
  <si>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</si>
  <si>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</si>
  <si>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</si>
  <si>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</si>
  <si>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</si>
  <si>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</si>
  <si>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</si>
  <si>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</si>
  <si>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</si>
  <si>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</si>
  <si>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</si>
  <si>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</si>
  <si>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</si>
  <si>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</si>
  <si>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</si>
  <si>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</si>
  <si>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</si>
  <si>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</si>
  <si>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</si>
  <si>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</si>
  <si>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</si>
  <si>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</si>
  <si>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</si>
  <si>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</si>
  <si>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</si>
  <si>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</si>
  <si>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</si>
  <si>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</si>
  <si>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</si>
  <si>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</si>
  <si>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</si>
  <si>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</si>
  <si>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</si>
  <si>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</si>
  <si>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</si>
  <si>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</si>
  <si>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</si>
  <si>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</si>
  <si>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</si>
  <si>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</si>
  <si>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</si>
  <si>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</si>
  <si>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</si>
  <si>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</si>
  <si>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</si>
  <si>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</si>
  <si>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</si>
  <si>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</si>
  <si>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</si>
  <si>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</si>
  <si>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</si>
  <si>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</si>
  <si>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</si>
  <si>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</si>
  <si>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</si>
  <si>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</si>
  <si>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</si>
  <si>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</si>
  <si>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</si>
  <si>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</si>
  <si>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</si>
  <si>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</si>
  <si>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</si>
  <si>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</si>
  <si>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</si>
  <si>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</si>
  <si>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</si>
  <si>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</si>
  <si>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</si>
  <si>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</si>
  <si>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</si>
  <si>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</si>
  <si>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</si>
  <si>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</si>
  <si>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</si>
  <si>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</si>
  <si>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</si>
  <si>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</si>
  <si>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</si>
  <si>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</si>
  <si>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</si>
  <si>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</si>
  <si>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</si>
  <si>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</si>
  <si>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</si>
  <si>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</si>
  <si>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</si>
  <si>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</si>
  <si>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</si>
  <si>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</si>
  <si>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</si>
  <si>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</si>
  <si>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</si>
  <si>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</si>
  <si>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</si>
  <si>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</si>
  <si>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</si>
  <si>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</si>
  <si>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</si>
  <si>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</si>
  <si>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</si>
  <si>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</si>
  <si>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</si>
  <si>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</si>
  <si>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</si>
  <si>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</si>
  <si>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</si>
  <si>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</si>
  <si>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</si>
  <si>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</si>
  <si>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</si>
  <si>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</si>
  <si>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</si>
  <si>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</si>
  <si>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</si>
  <si>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</si>
  <si>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</si>
  <si>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</si>
  <si>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</si>
  <si>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</si>
  <si>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</si>
  <si>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</si>
  <si>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</si>
  <si>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</si>
  <si>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</si>
  <si>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</si>
  <si>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</si>
  <si>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</si>
  <si>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</si>
  <si>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</si>
  <si>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</si>
  <si>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</si>
  <si>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</si>
  <si>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</si>
  <si>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</si>
  <si>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</si>
  <si>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</si>
  <si>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</si>
  <si>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</si>
  <si>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</si>
  <si>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</si>
  <si>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</si>
  <si>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</si>
  <si>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</si>
  <si>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</si>
  <si>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</si>
  <si>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</si>
  <si>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</si>
  <si>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</si>
  <si>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</si>
  <si>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</si>
  <si>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</si>
  <si>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</si>
  <si>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</si>
  <si>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</si>
  <si>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</si>
  <si>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</si>
  <si>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</si>
  <si>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</si>
  <si>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</si>
  <si>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</si>
  <si>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</si>
  <si>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</si>
  <si>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</si>
  <si>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</si>
  <si>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</si>
  <si>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</si>
  <si>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</si>
  <si>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</si>
  <si>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</si>
  <si>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</si>
  <si>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</si>
  <si>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</si>
  <si>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</si>
  <si>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</si>
  <si>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</si>
  <si>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</si>
  <si>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</si>
  <si>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</si>
  <si>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</si>
  <si>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</si>
  <si>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</si>
  <si>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</si>
  <si>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</si>
  <si>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</si>
  <si>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</si>
  <si>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</si>
  <si>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</si>
  <si>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</si>
  <si>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</si>
  <si>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</si>
  <si>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</si>
  <si>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</si>
  <si>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</si>
  <si>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</si>
  <si>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</si>
  <si>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</si>
  <si>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</si>
  <si>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</si>
  <si>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</si>
  <si>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</si>
  <si>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</si>
  <si>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</si>
  <si>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</si>
  <si>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</si>
  <si>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</si>
  <si>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</si>
  <si>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</si>
  <si>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</si>
  <si>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</si>
  <si>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</si>
  <si>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</si>
  <si>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</si>
  <si>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</si>
  <si>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</si>
  <si>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</si>
  <si>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</si>
  <si>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</si>
  <si>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</si>
  <si>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</si>
  <si>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</si>
  <si>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</si>
  <si>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</si>
  <si>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</si>
  <si>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</si>
  <si>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</si>
  <si>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</si>
  <si>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</si>
  <si>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</si>
  <si>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</si>
  <si>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</si>
  <si>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</si>
  <si>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</si>
  <si>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</si>
  <si>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</si>
  <si>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</si>
  <si>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</si>
  <si>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</si>
  <si>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</si>
  <si>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</si>
  <si>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</si>
  <si>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</si>
  <si>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</si>
  <si>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</si>
  <si>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</si>
  <si>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</si>
  <si>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</si>
  <si>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</si>
  <si>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</si>
  <si>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</si>
  <si>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</si>
  <si>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</si>
  <si>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</si>
  <si>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</si>
  <si>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</si>
  <si>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</si>
  <si>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</si>
  <si>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</si>
  <si>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</si>
  <si>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</si>
  <si>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</si>
  <si>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</si>
  <si>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</si>
  <si>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</si>
  <si>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</si>
  <si>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</si>
  <si>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</si>
  <si>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</si>
  <si>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</si>
  <si>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</si>
  <si>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</si>
  <si>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</si>
  <si>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</si>
  <si>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</si>
  <si>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</si>
  <si>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</si>
  <si>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</si>
  <si>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</si>
  <si>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</si>
  <si>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</si>
  <si>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</si>
  <si>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</si>
  <si>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</si>
  <si>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</si>
  <si>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</si>
  <si>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</si>
  <si>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</si>
  <si>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</si>
  <si>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</si>
  <si>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</si>
  <si>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</si>
  <si>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</si>
  <si>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</si>
  <si>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</si>
  <si>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</si>
  <si>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</si>
  <si>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</si>
  <si>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</si>
  <si>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</si>
  <si>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</si>
  <si>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</si>
  <si>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</si>
  <si>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</si>
  <si>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</si>
  <si>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</si>
  <si>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</si>
  <si>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</si>
  <si>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</si>
  <si>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</si>
  <si>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</si>
  <si>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</si>
  <si>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</si>
  <si>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</si>
  <si>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</si>
  <si>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</si>
  <si>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</si>
  <si>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</si>
  <si>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</si>
  <si>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</si>
  <si>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</si>
  <si>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</si>
  <si>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</si>
  <si>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</si>
  <si>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</si>
  <si>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</si>
  <si>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</si>
  <si>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</si>
  <si>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</si>
  <si>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</si>
  <si>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</si>
  <si>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</si>
  <si>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</si>
  <si>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</si>
  <si>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</si>
  <si>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</si>
  <si>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</si>
  <si>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</si>
  <si>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</si>
  <si>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</si>
  <si>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</si>
  <si>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</si>
  <si>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</si>
  <si>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</si>
  <si>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</si>
  <si>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</si>
  <si>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</si>
  <si>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</si>
  <si>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</si>
  <si>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</si>
  <si>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</si>
  <si>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</si>
  <si>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</si>
  <si>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</si>
  <si>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</si>
  <si>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</si>
  <si>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</si>
  <si>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</si>
  <si>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</si>
  <si>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</si>
  <si>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</si>
  <si>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</si>
  <si>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</si>
  <si>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</si>
  <si>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</si>
  <si>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</si>
  <si>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</si>
  <si>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</si>
  <si>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</si>
  <si>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</si>
  <si>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</si>
  <si>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</si>
  <si>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</si>
  <si>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</si>
  <si>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</si>
  <si>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</si>
  <si>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</si>
  <si>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</si>
  <si>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</si>
  <si>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</si>
  <si>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</si>
  <si>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</si>
  <si>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</si>
  <si>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</si>
  <si>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</si>
  <si>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</si>
  <si>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</si>
  <si>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</si>
  <si>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</si>
  <si>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</si>
  <si>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</si>
  <si>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</si>
  <si>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</si>
  <si>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</si>
  <si>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</si>
  <si>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</si>
  <si>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</si>
  <si>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</si>
  <si>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</si>
  <si>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</si>
  <si>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</si>
  <si>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</si>
  <si>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</si>
  <si>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</si>
  <si>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</si>
  <si>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</si>
  <si>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</si>
  <si>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</si>
  <si>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</si>
  <si>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</si>
  <si>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</si>
  <si>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</si>
  <si>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</si>
  <si>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</si>
  <si>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</si>
  <si>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</si>
  <si>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</si>
  <si>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</si>
  <si>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</si>
  <si>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</si>
  <si>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</si>
  <si>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</si>
  <si>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</si>
  <si>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</si>
  <si>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</si>
  <si>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</si>
  <si>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</si>
  <si>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</si>
  <si>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</si>
  <si>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</si>
  <si>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</si>
  <si>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</si>
  <si>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</si>
  <si>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</si>
  <si>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</si>
  <si>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</si>
  <si>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</si>
  <si>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</si>
  <si>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</si>
  <si>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</si>
  <si>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</si>
  <si>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</si>
  <si>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</si>
  <si>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</si>
  <si>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</si>
  <si>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</si>
  <si>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</si>
  <si>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</si>
  <si>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</si>
  <si>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</si>
  <si>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</si>
  <si>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</si>
  <si>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</si>
  <si>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</si>
  <si>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</si>
  <si>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</si>
  <si>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</si>
  <si>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</si>
  <si>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</si>
  <si>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</si>
  <si>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</si>
  <si>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</si>
  <si>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</si>
  <si>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</si>
  <si>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</si>
  <si>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</si>
  <si>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</si>
  <si>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</si>
  <si>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</si>
  <si>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</si>
  <si>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</si>
  <si>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</si>
  <si>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</si>
  <si>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原子力施設等安全解析事業</t>
    <phoneticPr fontId="5"/>
  </si>
  <si>
    <t>安全技術管理官（地震・津波担当）　小林　恒一</t>
    <phoneticPr fontId="5"/>
  </si>
  <si>
    <t>○</t>
  </si>
  <si>
    <t>特別会計に関する法律第85条第6項
特別会計に関する法律施行令第51条第7項第16号</t>
    <phoneticPr fontId="5"/>
  </si>
  <si>
    <t>-</t>
    <phoneticPr fontId="5"/>
  </si>
  <si>
    <t>原子炉等規制法に基づく原子力施設等の設置・事業（変更）許可申請等に関する適合性審査を厳正かつ円滑に実施するため、審査で課題となり得る可能性のある要件を抽出し、解析的検討や評価を実施することにより、適合性審査の技術的妥当性確認における精度向上を図ることを目的とする。</t>
    <phoneticPr fontId="5"/>
  </si>
  <si>
    <t>原子炉等規制法に基づき、発電用原子炉、核燃料施設、使用済燃料貯蔵施設、核燃料輸送物、放射性廃棄物処分等に関連する施設や設備の安全性を確認するため、事業者が実施する評価や設計等の内容が、設置許可や工事計画認可段階等における審査の基準に照らして適切であるかを適合性審査で判断する必要がある。このため、プラント固有の特性や既往の審査において検討事例の無い事項等について、審査の視点に基づき数値解析等の検討を行い、得られた知見を審査に活用できるよう整理する。</t>
    <phoneticPr fontId="5"/>
  </si>
  <si>
    <t>-</t>
    <phoneticPr fontId="5"/>
  </si>
  <si>
    <t>-</t>
    <phoneticPr fontId="5"/>
  </si>
  <si>
    <t>-</t>
    <phoneticPr fontId="5"/>
  </si>
  <si>
    <t>-</t>
    <phoneticPr fontId="5"/>
  </si>
  <si>
    <t>解析・評価等を実施し、適合性審査で活用された対象施設数を成果指標とする。</t>
    <phoneticPr fontId="5"/>
  </si>
  <si>
    <t>件</t>
    <rPh sb="0" eb="1">
      <t>ケン</t>
    </rPh>
    <phoneticPr fontId="5"/>
  </si>
  <si>
    <t>-</t>
    <phoneticPr fontId="5"/>
  </si>
  <si>
    <t>審査において技術的妥当性確認の根拠として用いられた数を成果指標とする。</t>
    <phoneticPr fontId="5"/>
  </si>
  <si>
    <t>-</t>
    <phoneticPr fontId="5"/>
  </si>
  <si>
    <t>-</t>
    <phoneticPr fontId="5"/>
  </si>
  <si>
    <t>百万円</t>
    <phoneticPr fontId="5"/>
  </si>
  <si>
    <t>　　百万円/件</t>
    <phoneticPr fontId="5"/>
  </si>
  <si>
    <t>16/5</t>
    <phoneticPr fontId="5"/>
  </si>
  <si>
    <t>15/8</t>
    <phoneticPr fontId="5"/>
  </si>
  <si>
    <t>原子力に対する確かな規制を通じて、人と環境を守ること</t>
    <phoneticPr fontId="5"/>
  </si>
  <si>
    <t>原子力の安全確保に向けた技術・人材の基盤の構築</t>
    <phoneticPr fontId="5"/>
  </si>
  <si>
    <t>成果目標のうち、審査対象となる施設や設備の特性や既往の審査における検討事例の無い事項等について解析・評価等を実施するごとに、規制に活用できる技術的新知見が取得され、さらに、個々の審査等に活用されることが見込まれることから、個々の審査がより適切に実施されるとともに、原子力の安全確保に向けた技術・人材の基盤の構築をより一層促進することができる。</t>
    <phoneticPr fontId="5"/>
  </si>
  <si>
    <t>本事業は、社会的に関心の高い原子炉等規制法に基づく原子力施設等の適合性審査の技術的妥当性確認における精度向上を目的としており、国民や社会のニーズを的確に反映している。</t>
    <phoneticPr fontId="5"/>
  </si>
  <si>
    <t>△</t>
  </si>
  <si>
    <t>本事業は、原子炉等規制法に基づく原子力施設等の適合性審査の技術的妥当性確認における精度向上を目的としており、国が行うべき事業であることから、地方自治体、民間等に委ねることはできない。</t>
    <phoneticPr fontId="5"/>
  </si>
  <si>
    <t>本事業は、社会的に関心の高い原子炉等規制法に基づく原子力施設等の適合性審査の技術的妥当性確認における精度向上を目的としており、優先度は高い。</t>
    <phoneticPr fontId="5"/>
  </si>
  <si>
    <t>無</t>
  </si>
  <si>
    <t>原子炉等規制法に基づき、国として原子力施設等の安全性を厳正に評価・確認することを目的としており、国が全額負担することは妥当である。</t>
    <phoneticPr fontId="5"/>
  </si>
  <si>
    <t>単位当たりのコストについては、解析作業の有無により大きく変化するものであり、コストの水準は妥当なものと判断した。</t>
    <phoneticPr fontId="5"/>
  </si>
  <si>
    <t>‐</t>
  </si>
  <si>
    <t>-</t>
    <phoneticPr fontId="5"/>
  </si>
  <si>
    <t>事業者からの申請内容及び審査内容・状況等から成果目標には達しなかったが、本事業で得られた成果は適合性審査に適切に活用されていることを確認した。</t>
    <phoneticPr fontId="5"/>
  </si>
  <si>
    <t>本事業における成果は、原子力施設等の適合性審査に資するべきものであるため、他の手段・方法等を採ることは困難である。</t>
    <phoneticPr fontId="5"/>
  </si>
  <si>
    <t>活動実績は、電気事業者からの原子力施設等に関する申請の程度及び審査の内容・状況により左右されたことから、当初見込みどおりの実績を得ることができなかった。</t>
    <phoneticPr fontId="5"/>
  </si>
  <si>
    <t>0035</t>
    <phoneticPr fontId="5"/>
  </si>
  <si>
    <t>0030</t>
    <phoneticPr fontId="5"/>
  </si>
  <si>
    <t>事業の成果は、適合性審査において適切に活用されている。</t>
    <phoneticPr fontId="5"/>
  </si>
  <si>
    <t>-</t>
    <phoneticPr fontId="5"/>
  </si>
  <si>
    <t>-</t>
    <phoneticPr fontId="5"/>
  </si>
  <si>
    <t>-</t>
    <phoneticPr fontId="5"/>
  </si>
  <si>
    <t>審査に係る技術的妥当性確認の精度向上を図ることを目的とする。
（平成２８年度以降）</t>
    <rPh sb="32" eb="34">
      <t>ヘイセイ</t>
    </rPh>
    <phoneticPr fontId="5"/>
  </si>
  <si>
    <t>-</t>
    <phoneticPr fontId="5"/>
  </si>
  <si>
    <t>-</t>
    <phoneticPr fontId="5"/>
  </si>
  <si>
    <t>-</t>
    <phoneticPr fontId="5"/>
  </si>
  <si>
    <t>事業者の許認可申請等の適合性審査に係る解析・評価等を実施し、適合性審査に活用することを成果目標とする。（平成２７年度まで）</t>
    <rPh sb="52" eb="54">
      <t>ヘイセイ</t>
    </rPh>
    <rPh sb="56" eb="58">
      <t>ネンド</t>
    </rPh>
    <phoneticPr fontId="5"/>
  </si>
  <si>
    <t>セコム株式会社</t>
    <rPh sb="3" eb="7">
      <t>カブシキガイシャ</t>
    </rPh>
    <phoneticPr fontId="5"/>
  </si>
  <si>
    <t>監視カメラ等の購入</t>
    <phoneticPr fontId="5"/>
  </si>
  <si>
    <t>-</t>
    <phoneticPr fontId="5"/>
  </si>
  <si>
    <t>-</t>
    <phoneticPr fontId="5"/>
  </si>
  <si>
    <t>備品費</t>
    <rPh sb="0" eb="3">
      <t>ビヒンヒ</t>
    </rPh>
    <phoneticPr fontId="5"/>
  </si>
  <si>
    <t>A.セコム株式会社</t>
    <phoneticPr fontId="5"/>
  </si>
  <si>
    <t>適合性審査のための現地調査に当たってはパックを利用する等旅費の削減を図っている。また、セキュリティ確保の観点から解析を行う環境に必要な監視カメラ等の購入に当たっては複数者から見積を取る等コスト削減に努めた。</t>
    <rPh sb="0" eb="3">
      <t>テキゴウセイ</t>
    </rPh>
    <rPh sb="3" eb="5">
      <t>シンサ</t>
    </rPh>
    <rPh sb="9" eb="11">
      <t>ゲンチ</t>
    </rPh>
    <rPh sb="11" eb="13">
      <t>チョウサ</t>
    </rPh>
    <rPh sb="14" eb="15">
      <t>ア</t>
    </rPh>
    <rPh sb="23" eb="25">
      <t>リヨウ</t>
    </rPh>
    <rPh sb="27" eb="28">
      <t>トウ</t>
    </rPh>
    <rPh sb="28" eb="30">
      <t>リョヒ</t>
    </rPh>
    <rPh sb="31" eb="33">
      <t>サクゲン</t>
    </rPh>
    <rPh sb="34" eb="35">
      <t>ハカ</t>
    </rPh>
    <rPh sb="49" eb="51">
      <t>カクホ</t>
    </rPh>
    <rPh sb="52" eb="54">
      <t>カンテン</t>
    </rPh>
    <rPh sb="56" eb="58">
      <t>カイセキ</t>
    </rPh>
    <rPh sb="59" eb="60">
      <t>オコナ</t>
    </rPh>
    <rPh sb="61" eb="63">
      <t>カンキョウ</t>
    </rPh>
    <rPh sb="64" eb="66">
      <t>ヒツヨウ</t>
    </rPh>
    <rPh sb="67" eb="69">
      <t>カンシ</t>
    </rPh>
    <rPh sb="72" eb="73">
      <t>トウ</t>
    </rPh>
    <rPh sb="74" eb="76">
      <t>コウニュウ</t>
    </rPh>
    <rPh sb="77" eb="78">
      <t>ア</t>
    </rPh>
    <phoneticPr fontId="5"/>
  </si>
  <si>
    <t>原子力規制委員会</t>
  </si>
  <si>
    <t>-</t>
    <phoneticPr fontId="5"/>
  </si>
  <si>
    <t>物品購入に当たっては複数者から見積を取った上で、支出先を選定している。</t>
    <rPh sb="0" eb="2">
      <t>ブッピン</t>
    </rPh>
    <rPh sb="18" eb="19">
      <t>ト</t>
    </rPh>
    <rPh sb="21" eb="22">
      <t>ウエ</t>
    </rPh>
    <rPh sb="24" eb="26">
      <t>シシュツ</t>
    </rPh>
    <rPh sb="26" eb="27">
      <t>サキ</t>
    </rPh>
    <rPh sb="28" eb="30">
      <t>センテイ</t>
    </rPh>
    <phoneticPr fontId="5"/>
  </si>
  <si>
    <t>本事業の費用は解析作業の外注費であるが、事業者からの申請内容及び審査内容・状況等により予定の外注解析作業が発生しなかったため不用率が大きくなったことを確認した。</t>
    <phoneticPr fontId="5"/>
  </si>
  <si>
    <t>適合性審査のために実施した解析・評価等の報告数
（平成２７年度まで）</t>
    <phoneticPr fontId="5"/>
  </si>
  <si>
    <t>適合性審査を支援した件数
（平成２８年度以降）</t>
    <rPh sb="0" eb="3">
      <t>テキゴウセイ</t>
    </rPh>
    <rPh sb="3" eb="5">
      <t>シンサ</t>
    </rPh>
    <rPh sb="6" eb="8">
      <t>シエン</t>
    </rPh>
    <rPh sb="10" eb="12">
      <t>ケンスウ</t>
    </rPh>
    <phoneticPr fontId="5"/>
  </si>
  <si>
    <t>件</t>
    <rPh sb="0" eb="1">
      <t>ケン</t>
    </rPh>
    <phoneticPr fontId="5"/>
  </si>
  <si>
    <t>-</t>
    <phoneticPr fontId="5"/>
  </si>
  <si>
    <t>執行額／適合性審査のために実施した解析・評価等の報告件数（平成２７年度まで）　　　　　　　　</t>
    <phoneticPr fontId="5"/>
  </si>
  <si>
    <t>執行額／適合性審査を支援した件数（平成２８年度以降）　</t>
    <phoneticPr fontId="5"/>
  </si>
  <si>
    <t>-</t>
    <phoneticPr fontId="5"/>
  </si>
  <si>
    <t>-</t>
    <phoneticPr fontId="5"/>
  </si>
  <si>
    <t>1.7/22</t>
    <phoneticPr fontId="5"/>
  </si>
  <si>
    <t>安全研究の成果の反映を含めた規制基準等の策定、見直しを図った件数
【当課実績】
　　H26年度：0件
　　H27年度：0件
　　H28年度：0件</t>
    <rPh sb="67" eb="69">
      <t>ネンド</t>
    </rPh>
    <rPh sb="71" eb="72">
      <t>ケン</t>
    </rPh>
    <phoneticPr fontId="5"/>
  </si>
  <si>
    <t>規制に活用する観点から安全研究等を通じて蓄積された技術的知見をNRA技術報告・論文誌等で公表した件数
【当課実績】
　　H26年度：10件
　　H27年度：7件
　　H28年度：6件</t>
    <rPh sb="86" eb="88">
      <t>ネンド</t>
    </rPh>
    <rPh sb="90" eb="91">
      <t>ケン</t>
    </rPh>
    <phoneticPr fontId="5"/>
  </si>
  <si>
    <t>-</t>
    <phoneticPr fontId="5"/>
  </si>
  <si>
    <t>費目・使途は、適合性審査のための現地調査に係る旅費及び解析を実施する環境に必要な物品の購入であり事業目的に即していることを確認した。</t>
    <rPh sb="16" eb="18">
      <t>ゲンチ</t>
    </rPh>
    <rPh sb="18" eb="20">
      <t>チョウサ</t>
    </rPh>
    <rPh sb="21" eb="22">
      <t>カカ</t>
    </rPh>
    <rPh sb="23" eb="25">
      <t>リョヒ</t>
    </rPh>
    <rPh sb="25" eb="26">
      <t>オヨ</t>
    </rPh>
    <rPh sb="27" eb="29">
      <t>カイセキ</t>
    </rPh>
    <rPh sb="30" eb="32">
      <t>ジッシ</t>
    </rPh>
    <rPh sb="34" eb="36">
      <t>カンキョウ</t>
    </rPh>
    <rPh sb="37" eb="39">
      <t>ヒツヨウ</t>
    </rPh>
    <rPh sb="40" eb="42">
      <t>ブッピン</t>
    </rPh>
    <rPh sb="43" eb="45">
      <t>コウニュウ</t>
    </rPh>
    <phoneticPr fontId="5"/>
  </si>
  <si>
    <t>平成２６年度～平成２８年度において外注が必要な解析作業が発生しておらず、今後も外注が必要な解析作業の発生が見込まれないことから平成30年度以降は予算要求を行わない。</t>
    <rPh sb="0" eb="2">
      <t>ヘイセイ</t>
    </rPh>
    <rPh sb="4" eb="6">
      <t>ネンド</t>
    </rPh>
    <rPh sb="7" eb="9">
      <t>ヘイセイ</t>
    </rPh>
    <rPh sb="11" eb="13">
      <t>ネンド</t>
    </rPh>
    <rPh sb="20" eb="22">
      <t>ヒツヨウ</t>
    </rPh>
    <rPh sb="36" eb="38">
      <t>コンゴ</t>
    </rPh>
    <rPh sb="39" eb="41">
      <t>ガイチュウ</t>
    </rPh>
    <rPh sb="42" eb="44">
      <t>ヒツヨウ</t>
    </rPh>
    <rPh sb="45" eb="47">
      <t>カイセキ</t>
    </rPh>
    <rPh sb="47" eb="49">
      <t>サギョウ</t>
    </rPh>
    <rPh sb="50" eb="52">
      <t>ハッセイ</t>
    </rPh>
    <rPh sb="53" eb="55">
      <t>ミコ</t>
    </rPh>
    <rPh sb="63" eb="65">
      <t>ヘイセイ</t>
    </rPh>
    <rPh sb="67" eb="69">
      <t>ネンド</t>
    </rPh>
    <rPh sb="69" eb="71">
      <t>イコウ</t>
    </rPh>
    <rPh sb="72" eb="74">
      <t>ヨサン</t>
    </rPh>
    <rPh sb="74" eb="76">
      <t>ヨウキュウ</t>
    </rPh>
    <rPh sb="77" eb="78">
      <t>オコナ</t>
    </rPh>
    <phoneticPr fontId="5"/>
  </si>
  <si>
    <t>規制に活用する観点から安全研究等を通じて蓄積された技術的知見をNRA技術報告・論文誌等で公表した件数
【当課実績】
　　H26年度：4件
　　H27年度：5件
　　H28年度：5件</t>
    <rPh sb="85" eb="87">
      <t>ネンド</t>
    </rPh>
    <rPh sb="89" eb="90">
      <t>ケン</t>
    </rPh>
    <phoneticPr fontId="5"/>
  </si>
  <si>
    <t>原子力規制庁</t>
    <phoneticPr fontId="5"/>
  </si>
  <si>
    <t>技術基盤グループ
地震・津波研究部門</t>
    <rPh sb="0" eb="4">
      <t>ギジュツキバン</t>
    </rPh>
    <rPh sb="9" eb="11">
      <t>ジシン</t>
    </rPh>
    <rPh sb="12" eb="14">
      <t>ツナミ</t>
    </rPh>
    <rPh sb="14" eb="16">
      <t>ケンキュウ</t>
    </rPh>
    <rPh sb="16" eb="18">
      <t>ブモン</t>
    </rPh>
    <phoneticPr fontId="5"/>
  </si>
  <si>
    <t>外部有識者点検対象外</t>
    <rPh sb="0" eb="10">
      <t>ガイブユウシキシャテンケンタイショウガイ</t>
    </rPh>
    <phoneticPr fontId="5"/>
  </si>
  <si>
    <t>0120</t>
    <phoneticPr fontId="5"/>
  </si>
  <si>
    <t>0361</t>
    <phoneticPr fontId="5"/>
  </si>
  <si>
    <t>0115</t>
    <phoneticPr fontId="5"/>
  </si>
  <si>
    <t>0027</t>
    <phoneticPr fontId="5"/>
  </si>
  <si>
    <t>平成２６年度～平成２８年度において外注が必要な解析作業が発生しておらず、今後も外注が必要な解析作業の発生が見込まれないことから平成30年度以降は予算要求を行わない。</t>
    <phoneticPr fontId="5"/>
  </si>
  <si>
    <t>平成２６年度～平成２８年度において外注が必要な解析作業が発生しておらず、今後も外注が必要な解析作業の発生が見込まれないことから平成30年度以降は予算要求を行わない。</t>
    <phoneticPr fontId="5"/>
  </si>
  <si>
    <t>監視カメラ等の購入（機器代金）</t>
    <rPh sb="10" eb="12">
      <t>キキ</t>
    </rPh>
    <rPh sb="12" eb="14">
      <t>ダイキン</t>
    </rPh>
    <phoneticPr fontId="5"/>
  </si>
  <si>
    <t>監視カメラ等の購入（設備工事費）</t>
    <rPh sb="10" eb="12">
      <t>セツビ</t>
    </rPh>
    <rPh sb="12" eb="14">
      <t>コウジ</t>
    </rPh>
    <rPh sb="14" eb="15">
      <t>ヒ</t>
    </rPh>
    <phoneticPr fontId="5"/>
  </si>
  <si>
    <t>-</t>
    <phoneticPr fontId="5"/>
  </si>
  <si>
    <t>16/100</t>
    <phoneticPr fontId="5"/>
  </si>
  <si>
    <t>規制部等からの依頼文書リスト</t>
    <rPh sb="0" eb="2">
      <t>キセイ</t>
    </rPh>
    <rPh sb="2" eb="3">
      <t>ブ</t>
    </rPh>
    <rPh sb="3" eb="4">
      <t>トウ</t>
    </rPh>
    <rPh sb="7" eb="9">
      <t>イライ</t>
    </rPh>
    <rPh sb="9" eb="11">
      <t>ブンショ</t>
    </rPh>
    <phoneticPr fontId="5"/>
  </si>
  <si>
    <t>規制部等からの依頼に対する進捗状況報告書</t>
    <rPh sb="10" eb="11">
      <t>タイ</t>
    </rPh>
    <rPh sb="13" eb="15">
      <t>シンチョク</t>
    </rPh>
    <rPh sb="15" eb="17">
      <t>ジョウキョウ</t>
    </rPh>
    <rPh sb="17" eb="20">
      <t>ホウコクショ</t>
    </rPh>
    <phoneticPr fontId="5"/>
  </si>
  <si>
    <t>東京電力福島第一原子力発電所事故以降、原子力安全規制の重要性がますます高まっている。本事業について引き続き国自らが規制当局として実施する必要性があること、当該成果物が適合性審査において適切に活用されていることを確認した。一方で、本事業は電気事業者からの申請の程度及び審査の内容・状況等により活動実績が大きく左右される。しかしながら、本事業の予算計上では解析及び評価を実施するための実施能力の最大を想定していること、平成28年度は審査等の状況から外注が必要となる解析案件が発生しなかったこと、解析・評価について職員自らが実施した案件もあるため、執行率が低くなっている。</t>
    <rPh sb="207" eb="209">
      <t>ヘイセイ</t>
    </rPh>
    <phoneticPr fontId="5"/>
  </si>
  <si>
    <t>賃借費</t>
    <phoneticPr fontId="5"/>
  </si>
  <si>
    <t>消耗品費</t>
    <phoneticPr fontId="5"/>
  </si>
  <si>
    <t>旅費</t>
    <phoneticPr fontId="5"/>
  </si>
  <si>
    <t>解析費（発電用原子炉）</t>
    <phoneticPr fontId="5"/>
  </si>
  <si>
    <t>解析費（その他）</t>
    <rPh sb="6" eb="7">
      <t>タ</t>
    </rPh>
    <phoneticPr fontId="5"/>
  </si>
  <si>
    <t>・過年度の実績がゼロに近いことを踏まえ、来年度概算要求は行わないこと。</t>
    <phoneticPr fontId="5"/>
  </si>
  <si>
    <t>・過年度の実績がゼロに近いことを踏まえ、来年度概算要求は行わない。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</si>
</sst>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180975</xdr:colOff>
      <xdr:row>740</xdr:row>
      <xdr:rowOff>104775</xdr:rowOff>
    </xdr:from>
    <xdr:to>
      <xdr:col>41</xdr:col>
      <xdr:colOff>29811</xdr:colOff>
      <xdr:row>756</xdr:row>
      <xdr:rowOff>142469</xdr:rowOff>
    </xdr:to>
    <xdr:grpSp>
      <xdr:nvGrpSpPr>
        <xdr:cNvPr id="16" name="グループ化 15"/>
        <xdr:cNvGrpSpPr/>
      </xdr:nvGrpSpPr>
      <xdr:grpSpPr>
        <a:xfrm>
          <a:off x="2981325" y="46834425"/>
          <a:ext cx="5249511" cy="5676494"/>
          <a:chOff x="3692800" y="46795763"/>
          <a:chExt cx="5249511" cy="5676494"/>
        </a:xfrm>
      </xdr:grpSpPr>
      <xdr:grpSp>
        <xdr:nvGrpSpPr>
          <xdr:cNvPr id="17" name="グループ化 16"/>
          <xdr:cNvGrpSpPr>
            <a:grpSpLocks/>
          </xdr:cNvGrpSpPr>
        </xdr:nvGrpSpPr>
        <xdr:grpSpPr bwMode="auto">
          <a:xfrm>
            <a:off x="3692800" y="46795763"/>
            <a:ext cx="4089482" cy="5676494"/>
            <a:chOff x="3830008" y="34265970"/>
            <a:chExt cx="3768687" cy="5118333"/>
          </a:xfrm>
        </xdr:grpSpPr>
        <xdr:sp macro="" textlink="">
          <xdr:nvSpPr>
            <xdr:cNvPr id="20" name="大かっこ 19"/>
            <xdr:cNvSpPr/>
          </xdr:nvSpPr>
          <xdr:spPr>
            <a:xfrm>
              <a:off x="4227166" y="38675434"/>
              <a:ext cx="3002174" cy="7088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監視カメラ等の購入</a:t>
              </a:r>
              <a:endParaRPr lang="en-US" altLang="ja-JP" sz="1200" b="0" i="0" baseline="0">
                <a:solidFill>
                  <a:schemeClr val="tx1"/>
                </a:solidFill>
                <a:effectLst/>
                <a:latin typeface="+mn-lt"/>
                <a:ea typeface="+mn-ea"/>
                <a:cs typeface="+mn-cs"/>
              </a:endParaRPr>
            </a:p>
          </xdr:txBody>
        </xdr:sp>
        <xdr:sp macro="" textlink="">
          <xdr:nvSpPr>
            <xdr:cNvPr id="21" name="正方形/長方形 20"/>
            <xdr:cNvSpPr/>
          </xdr:nvSpPr>
          <xdr:spPr>
            <a:xfrm>
              <a:off x="3830008" y="34265970"/>
              <a:ext cx="3768687" cy="8270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２百万円</a:t>
              </a:r>
            </a:p>
          </xdr:txBody>
        </xdr:sp>
        <xdr:cxnSp macro="">
          <xdr:nvCxnSpPr>
            <xdr:cNvPr id="22" name="直線矢印コネクタ 21"/>
            <xdr:cNvCxnSpPr/>
          </xdr:nvCxnSpPr>
          <xdr:spPr>
            <a:xfrm>
              <a:off x="5737164" y="35860925"/>
              <a:ext cx="0" cy="1831245"/>
            </a:xfrm>
            <a:prstGeom prst="straightConnector1">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3" name="大かっこ 22"/>
            <xdr:cNvSpPr/>
          </xdr:nvSpPr>
          <xdr:spPr>
            <a:xfrm>
              <a:off x="3948635" y="35261762"/>
              <a:ext cx="3549683" cy="6329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400"/>
                <a:t>原子力施設等に関する安全解析・評価を実施する事業</a:t>
              </a:r>
            </a:p>
          </xdr:txBody>
        </xdr:sp>
        <xdr:sp macro="" textlink="">
          <xdr:nvSpPr>
            <xdr:cNvPr id="24" name="テキスト ボックス 23"/>
            <xdr:cNvSpPr txBox="1"/>
          </xdr:nvSpPr>
          <xdr:spPr>
            <a:xfrm>
              <a:off x="4263402" y="37547610"/>
              <a:ext cx="820173" cy="248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5" name="正方形/長方形 24"/>
            <xdr:cNvSpPr/>
          </xdr:nvSpPr>
          <xdr:spPr>
            <a:xfrm>
              <a:off x="4707194" y="37875515"/>
              <a:ext cx="2016658" cy="67511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Ａ：民間会社（１社）</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grpSp>
      <xdr:sp macro="" textlink="">
        <xdr:nvSpPr>
          <xdr:cNvPr id="18" name="Text Box 23"/>
          <xdr:cNvSpPr txBox="1">
            <a:spLocks noChangeArrowheads="1"/>
          </xdr:cNvSpPr>
        </xdr:nvSpPr>
        <xdr:spPr bwMode="auto">
          <a:xfrm>
            <a:off x="7250206" y="48992118"/>
            <a:ext cx="1562100" cy="6858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rtl="0">
              <a:lnSpc>
                <a:spcPct val="100000"/>
              </a:lnSpc>
              <a:defRPr sz="1000"/>
            </a:pPr>
            <a:r>
              <a:rPr kumimoji="1" lang="ja-JP" altLang="en-US" sz="1400">
                <a:solidFill>
                  <a:sysClr val="windowText" lastClr="000000"/>
                </a:solidFill>
                <a:latin typeface="+mn-lt"/>
                <a:ea typeface="+mn-ea"/>
                <a:cs typeface="+mn-cs"/>
              </a:rPr>
              <a:t>事務費</a:t>
            </a:r>
          </a:p>
          <a:p>
            <a:pPr marL="0" indent="0" algn="ctr" rtl="0">
              <a:lnSpc>
                <a:spcPct val="100000"/>
              </a:lnSpc>
              <a:defRPr sz="1000"/>
            </a:pPr>
            <a:r>
              <a:rPr kumimoji="1" lang="ja-JP" altLang="en-US" sz="1400">
                <a:solidFill>
                  <a:sysClr val="windowText" lastClr="000000"/>
                </a:solidFill>
                <a:latin typeface="+mn-lt"/>
                <a:ea typeface="+mn-ea"/>
                <a:cs typeface="+mn-cs"/>
              </a:rPr>
              <a:t>１百万円</a:t>
            </a:r>
          </a:p>
        </xdr:txBody>
      </xdr:sp>
      <xdr:sp macro="" textlink="">
        <xdr:nvSpPr>
          <xdr:cNvPr id="19" name="大かっこ 18"/>
          <xdr:cNvSpPr/>
        </xdr:nvSpPr>
        <xdr:spPr>
          <a:xfrm>
            <a:off x="7104530" y="49810147"/>
            <a:ext cx="1837781" cy="6050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33</xdr:col>
      <xdr:colOff>0</xdr:colOff>
      <xdr:row>749</xdr:row>
      <xdr:rowOff>0</xdr:rowOff>
    </xdr:from>
    <xdr:to>
      <xdr:col>40</xdr:col>
      <xdr:colOff>76200</xdr:colOff>
      <xdr:row>750</xdr:row>
      <xdr:rowOff>28575</xdr:rowOff>
    </xdr:to>
    <xdr:sp macro="" textlink="">
      <xdr:nvSpPr>
        <xdr:cNvPr id="26" name="Text Box 12"/>
        <xdr:cNvSpPr txBox="1">
          <a:spLocks noChangeArrowheads="1"/>
        </xdr:cNvSpPr>
      </xdr:nvSpPr>
      <xdr:spPr bwMode="auto">
        <a:xfrm>
          <a:off x="6600825" y="47605950"/>
          <a:ext cx="1476375" cy="381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ts val="1400"/>
            </a:lnSpc>
            <a:spcBef>
              <a:spcPts val="0"/>
            </a:spcBef>
            <a:spcAft>
              <a:spcPts val="0"/>
            </a:spcAft>
            <a:buClrTx/>
            <a:buSzTx/>
            <a:buFontTx/>
            <a:buNone/>
            <a:tabLst/>
            <a:defRPr/>
          </a:pPr>
          <a:r>
            <a:rPr lang="ja-JP" altLang="en-US" sz="1200" b="0" i="0" baseline="0">
              <a:solidFill>
                <a:schemeClr val="tx1"/>
              </a:solidFill>
              <a:effectLst/>
              <a:latin typeface="+mn-lt"/>
              <a:ea typeface="+mn-ea"/>
              <a:cs typeface="+mn-cs"/>
            </a:rPr>
            <a:t>旅費</a:t>
          </a:r>
        </a:p>
      </xdr:txBody>
    </xdr:sp>
    <xdr:clientData/>
  </xdr:twoCellAnchor>
  <xdr:twoCellAnchor>
    <xdr:from>
      <xdr:col>25</xdr:col>
      <xdr:colOff>66675</xdr:colOff>
      <xdr:row>747</xdr:row>
      <xdr:rowOff>171450</xdr:rowOff>
    </xdr:from>
    <xdr:to>
      <xdr:col>32</xdr:col>
      <xdr:colOff>114300</xdr:colOff>
      <xdr:row>747</xdr:row>
      <xdr:rowOff>180975</xdr:rowOff>
    </xdr:to>
    <xdr:cxnSp macro="">
      <xdr:nvCxnSpPr>
        <xdr:cNvPr id="13" name="直線矢印コネクタ 12"/>
        <xdr:cNvCxnSpPr/>
      </xdr:nvCxnSpPr>
      <xdr:spPr bwMode="auto">
        <a:xfrm>
          <a:off x="5067300" y="49368075"/>
          <a:ext cx="1447800" cy="9525"/>
        </a:xfrm>
        <a:prstGeom prst="straightConnector1">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29</v>
      </c>
      <c r="AT2" s="963"/>
      <c r="AU2" s="963"/>
      <c r="AV2" s="52" t="str">
        <f>IF(AW2="", "", "-")</f>
        <v/>
      </c>
      <c r="AW2" s="935"/>
      <c r="AX2" s="935"/>
    </row>
    <row r="3" spans="1:50" ht="21" customHeight="1" thickBot="1">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599</v>
      </c>
      <c r="AK3" s="894"/>
      <c r="AL3" s="894"/>
      <c r="AM3" s="894"/>
      <c r="AN3" s="894"/>
      <c r="AO3" s="894"/>
      <c r="AP3" s="894"/>
      <c r="AQ3" s="894"/>
      <c r="AR3" s="894"/>
      <c r="AS3" s="894"/>
      <c r="AT3" s="894"/>
      <c r="AU3" s="894"/>
      <c r="AV3" s="894"/>
      <c r="AW3" s="894"/>
      <c r="AX3" s="24" t="s">
        <v>66</v>
      </c>
    </row>
    <row r="4" spans="1:50" ht="24.75" customHeight="1">
      <c r="A4" s="728" t="s">
        <v>26</v>
      </c>
      <c r="B4" s="729"/>
      <c r="C4" s="729"/>
      <c r="D4" s="729"/>
      <c r="E4" s="729"/>
      <c r="F4" s="729"/>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618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c r="A5" s="716" t="s">
        <v>68</v>
      </c>
      <c r="B5" s="717"/>
      <c r="C5" s="717"/>
      <c r="D5" s="717"/>
      <c r="E5" s="717"/>
      <c r="F5" s="718"/>
      <c r="G5" s="864" t="s">
        <v>187</v>
      </c>
      <c r="H5" s="865"/>
      <c r="I5" s="865"/>
      <c r="J5" s="865"/>
      <c r="K5" s="865"/>
      <c r="L5" s="865"/>
      <c r="M5" s="866" t="s">
        <v>67</v>
      </c>
      <c r="N5" s="867"/>
      <c r="O5" s="867"/>
      <c r="P5" s="867"/>
      <c r="Q5" s="867"/>
      <c r="R5" s="868"/>
      <c r="S5" s="869" t="s">
        <v>86</v>
      </c>
      <c r="T5" s="865"/>
      <c r="U5" s="865"/>
      <c r="V5" s="865"/>
      <c r="W5" s="865"/>
      <c r="X5" s="870"/>
      <c r="Y5" s="722" t="s">
        <v>3</v>
      </c>
      <c r="Z5" s="555"/>
      <c r="AA5" s="555"/>
      <c r="AB5" s="555"/>
      <c r="AC5" s="555"/>
      <c r="AD5" s="556"/>
      <c r="AE5" s="723" t="s">
        <v>619</v>
      </c>
      <c r="AF5" s="723"/>
      <c r="AG5" s="723"/>
      <c r="AH5" s="723"/>
      <c r="AI5" s="723"/>
      <c r="AJ5" s="723"/>
      <c r="AK5" s="723"/>
      <c r="AL5" s="723"/>
      <c r="AM5" s="723"/>
      <c r="AN5" s="723"/>
      <c r="AO5" s="723"/>
      <c r="AP5" s="724"/>
      <c r="AQ5" s="725" t="s">
        <v>546</v>
      </c>
      <c r="AR5" s="726"/>
      <c r="AS5" s="726"/>
      <c r="AT5" s="726"/>
      <c r="AU5" s="726"/>
      <c r="AV5" s="726"/>
      <c r="AW5" s="726"/>
      <c r="AX5" s="727"/>
    </row>
    <row r="6" spans="1:50" ht="39" customHeight="1">
      <c r="A6" s="730" t="s">
        <v>4</v>
      </c>
      <c r="B6" s="731"/>
      <c r="C6" s="731"/>
      <c r="D6" s="731"/>
      <c r="E6" s="731"/>
      <c r="F6" s="731"/>
      <c r="G6" s="427" t="str">
        <f>入力規則等!F39</f>
        <v>エネルギー対策特別会計電源開発促進勘定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c r="A7" s="512" t="s">
        <v>23</v>
      </c>
      <c r="B7" s="513"/>
      <c r="C7" s="513"/>
      <c r="D7" s="513"/>
      <c r="E7" s="513"/>
      <c r="F7" s="514"/>
      <c r="G7" s="515" t="s">
        <v>548</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549</v>
      </c>
      <c r="AF7" s="937"/>
      <c r="AG7" s="937"/>
      <c r="AH7" s="937"/>
      <c r="AI7" s="937"/>
      <c r="AJ7" s="937"/>
      <c r="AK7" s="937"/>
      <c r="AL7" s="937"/>
      <c r="AM7" s="937"/>
      <c r="AN7" s="937"/>
      <c r="AO7" s="937"/>
      <c r="AP7" s="937"/>
      <c r="AQ7" s="937"/>
      <c r="AR7" s="937"/>
      <c r="AS7" s="937"/>
      <c r="AT7" s="937"/>
      <c r="AU7" s="937"/>
      <c r="AV7" s="937"/>
      <c r="AW7" s="937"/>
      <c r="AX7" s="938"/>
    </row>
    <row r="8" spans="1:50" ht="53.25" customHeight="1">
      <c r="A8" s="512" t="s">
        <v>391</v>
      </c>
      <c r="B8" s="513"/>
      <c r="C8" s="513"/>
      <c r="D8" s="513"/>
      <c r="E8" s="513"/>
      <c r="F8" s="514"/>
      <c r="G8" s="964" t="str">
        <f>入力規則等!A26</f>
        <v>科学技術・イノベーション</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エネルギー対策</v>
      </c>
      <c r="AF8" s="744"/>
      <c r="AG8" s="744"/>
      <c r="AH8" s="744"/>
      <c r="AI8" s="744"/>
      <c r="AJ8" s="744"/>
      <c r="AK8" s="744"/>
      <c r="AL8" s="744"/>
      <c r="AM8" s="744"/>
      <c r="AN8" s="744"/>
      <c r="AO8" s="744"/>
      <c r="AP8" s="744"/>
      <c r="AQ8" s="744"/>
      <c r="AR8" s="744"/>
      <c r="AS8" s="744"/>
      <c r="AT8" s="744"/>
      <c r="AU8" s="744"/>
      <c r="AV8" s="744"/>
      <c r="AW8" s="744"/>
      <c r="AX8" s="745"/>
    </row>
    <row r="9" spans="1:50" ht="69" customHeight="1">
      <c r="A9" s="874" t="s">
        <v>24</v>
      </c>
      <c r="B9" s="875"/>
      <c r="C9" s="875"/>
      <c r="D9" s="875"/>
      <c r="E9" s="875"/>
      <c r="F9" s="875"/>
      <c r="G9" s="876" t="s">
        <v>550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c r="A10" s="682" t="s">
        <v>31</v>
      </c>
      <c r="B10" s="683"/>
      <c r="C10" s="683"/>
      <c r="D10" s="683"/>
      <c r="E10" s="683"/>
      <c r="F10" s="683"/>
      <c r="G10" s="773" t="s">
        <v>551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c r="A11" s="682" t="s">
        <v>6</v>
      </c>
      <c r="B11" s="683"/>
      <c r="C11" s="683"/>
      <c r="D11" s="683"/>
      <c r="E11" s="683"/>
      <c r="F11" s="684"/>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c r="A13" s="638"/>
      <c r="B13" s="639"/>
      <c r="C13" s="639"/>
      <c r="D13" s="639"/>
      <c r="E13" s="639"/>
      <c r="F13" s="640"/>
      <c r="G13" s="747" t="s">
        <v>7</v>
      </c>
      <c r="H13" s="748"/>
      <c r="I13" s="789" t="s">
        <v>8</v>
      </c>
      <c r="J13" s="790"/>
      <c r="K13" s="790"/>
      <c r="L13" s="790"/>
      <c r="M13" s="790"/>
      <c r="N13" s="790"/>
      <c r="O13" s="791"/>
      <c r="P13" s="679">
        <v>1316</v>
      </c>
      <c r="Q13" s="680"/>
      <c r="R13" s="680"/>
      <c r="S13" s="680"/>
      <c r="T13" s="680"/>
      <c r="U13" s="680"/>
      <c r="V13" s="681"/>
      <c r="W13" s="679">
        <v>704</v>
      </c>
      <c r="X13" s="680"/>
      <c r="Y13" s="680"/>
      <c r="Z13" s="680"/>
      <c r="AA13" s="680"/>
      <c r="AB13" s="680"/>
      <c r="AC13" s="681"/>
      <c r="AD13" s="679">
        <v>455</v>
      </c>
      <c r="AE13" s="680"/>
      <c r="AF13" s="680"/>
      <c r="AG13" s="680"/>
      <c r="AH13" s="680"/>
      <c r="AI13" s="680"/>
      <c r="AJ13" s="681"/>
      <c r="AK13" s="679">
        <v>100</v>
      </c>
      <c r="AL13" s="680"/>
      <c r="AM13" s="680"/>
      <c r="AN13" s="680"/>
      <c r="AO13" s="680"/>
      <c r="AP13" s="680"/>
      <c r="AQ13" s="681"/>
      <c r="AR13" s="943">
        <v>0</v>
      </c>
      <c r="AS13" s="944"/>
      <c r="AT13" s="944"/>
      <c r="AU13" s="944"/>
      <c r="AV13" s="944"/>
      <c r="AW13" s="944"/>
      <c r="AX13" s="945"/>
    </row>
    <row r="14" spans="1:50" ht="21" customHeight="1">
      <c r="A14" s="638"/>
      <c r="B14" s="639"/>
      <c r="C14" s="639"/>
      <c r="D14" s="639"/>
      <c r="E14" s="639"/>
      <c r="F14" s="640"/>
      <c r="G14" s="749"/>
      <c r="H14" s="750"/>
      <c r="I14" s="735" t="s">
        <v>9</v>
      </c>
      <c r="J14" s="784"/>
      <c r="K14" s="784"/>
      <c r="L14" s="784"/>
      <c r="M14" s="784"/>
      <c r="N14" s="784"/>
      <c r="O14" s="785"/>
      <c r="P14" s="679" t="s">
        <v>552</v>
      </c>
      <c r="Q14" s="680"/>
      <c r="R14" s="680"/>
      <c r="S14" s="680"/>
      <c r="T14" s="680"/>
      <c r="U14" s="680"/>
      <c r="V14" s="681"/>
      <c r="W14" s="679" t="s">
        <v>552</v>
      </c>
      <c r="X14" s="680"/>
      <c r="Y14" s="680"/>
      <c r="Z14" s="680"/>
      <c r="AA14" s="680"/>
      <c r="AB14" s="680"/>
      <c r="AC14" s="681"/>
      <c r="AD14" s="679" t="s">
        <v>584</v>
      </c>
      <c r="AE14" s="680"/>
      <c r="AF14" s="680"/>
      <c r="AG14" s="680"/>
      <c r="AH14" s="680"/>
      <c r="AI14" s="680"/>
      <c r="AJ14" s="681"/>
      <c r="AK14" s="679" t="s">
        <v>586</v>
      </c>
      <c r="AL14" s="680"/>
      <c r="AM14" s="680"/>
      <c r="AN14" s="680"/>
      <c r="AO14" s="680"/>
      <c r="AP14" s="680"/>
      <c r="AQ14" s="681"/>
      <c r="AR14" s="813"/>
      <c r="AS14" s="813"/>
      <c r="AT14" s="813"/>
      <c r="AU14" s="813"/>
      <c r="AV14" s="813"/>
      <c r="AW14" s="813"/>
      <c r="AX14" s="814"/>
    </row>
    <row r="15" spans="1:50" ht="21" customHeight="1">
      <c r="A15" s="638"/>
      <c r="B15" s="639"/>
      <c r="C15" s="639"/>
      <c r="D15" s="639"/>
      <c r="E15" s="639"/>
      <c r="F15" s="640"/>
      <c r="G15" s="749"/>
      <c r="H15" s="750"/>
      <c r="I15" s="735" t="s">
        <v>52</v>
      </c>
      <c r="J15" s="736"/>
      <c r="K15" s="736"/>
      <c r="L15" s="736"/>
      <c r="M15" s="736"/>
      <c r="N15" s="736"/>
      <c r="O15" s="737"/>
      <c r="P15" s="679" t="s">
        <v>553</v>
      </c>
      <c r="Q15" s="680"/>
      <c r="R15" s="680"/>
      <c r="S15" s="680"/>
      <c r="T15" s="680"/>
      <c r="U15" s="680"/>
      <c r="V15" s="681"/>
      <c r="W15" s="679" t="s">
        <v>555</v>
      </c>
      <c r="X15" s="680"/>
      <c r="Y15" s="680"/>
      <c r="Z15" s="680"/>
      <c r="AA15" s="680"/>
      <c r="AB15" s="680"/>
      <c r="AC15" s="681"/>
      <c r="AD15" s="679" t="s">
        <v>585</v>
      </c>
      <c r="AE15" s="680"/>
      <c r="AF15" s="680"/>
      <c r="AG15" s="680"/>
      <c r="AH15" s="680"/>
      <c r="AI15" s="680"/>
      <c r="AJ15" s="681"/>
      <c r="AK15" s="679" t="s">
        <v>585</v>
      </c>
      <c r="AL15" s="680"/>
      <c r="AM15" s="680"/>
      <c r="AN15" s="680"/>
      <c r="AO15" s="680"/>
      <c r="AP15" s="680"/>
      <c r="AQ15" s="681"/>
      <c r="AR15" s="679"/>
      <c r="AS15" s="680"/>
      <c r="AT15" s="680"/>
      <c r="AU15" s="680"/>
      <c r="AV15" s="680"/>
      <c r="AW15" s="680"/>
      <c r="AX15" s="783"/>
    </row>
    <row r="16" spans="1:50" ht="21" customHeight="1">
      <c r="A16" s="638"/>
      <c r="B16" s="639"/>
      <c r="C16" s="639"/>
      <c r="D16" s="639"/>
      <c r="E16" s="639"/>
      <c r="F16" s="640"/>
      <c r="G16" s="749"/>
      <c r="H16" s="750"/>
      <c r="I16" s="735" t="s">
        <v>53</v>
      </c>
      <c r="J16" s="736"/>
      <c r="K16" s="736"/>
      <c r="L16" s="736"/>
      <c r="M16" s="736"/>
      <c r="N16" s="736"/>
      <c r="O16" s="737"/>
      <c r="P16" s="679" t="s">
        <v>549</v>
      </c>
      <c r="Q16" s="680"/>
      <c r="R16" s="680"/>
      <c r="S16" s="680"/>
      <c r="T16" s="680"/>
      <c r="U16" s="680"/>
      <c r="V16" s="681"/>
      <c r="W16" s="679" t="s">
        <v>549</v>
      </c>
      <c r="X16" s="680"/>
      <c r="Y16" s="680"/>
      <c r="Z16" s="680"/>
      <c r="AA16" s="680"/>
      <c r="AB16" s="680"/>
      <c r="AC16" s="681"/>
      <c r="AD16" s="679" t="s">
        <v>585</v>
      </c>
      <c r="AE16" s="680"/>
      <c r="AF16" s="680"/>
      <c r="AG16" s="680"/>
      <c r="AH16" s="680"/>
      <c r="AI16" s="680"/>
      <c r="AJ16" s="681"/>
      <c r="AK16" s="679" t="s">
        <v>585</v>
      </c>
      <c r="AL16" s="680"/>
      <c r="AM16" s="680"/>
      <c r="AN16" s="680"/>
      <c r="AO16" s="680"/>
      <c r="AP16" s="680"/>
      <c r="AQ16" s="681"/>
      <c r="AR16" s="776"/>
      <c r="AS16" s="777"/>
      <c r="AT16" s="777"/>
      <c r="AU16" s="777"/>
      <c r="AV16" s="777"/>
      <c r="AW16" s="777"/>
      <c r="AX16" s="778"/>
    </row>
    <row r="17" spans="1:50" ht="24.75" customHeight="1">
      <c r="A17" s="638"/>
      <c r="B17" s="639"/>
      <c r="C17" s="639"/>
      <c r="D17" s="639"/>
      <c r="E17" s="639"/>
      <c r="F17" s="640"/>
      <c r="G17" s="749"/>
      <c r="H17" s="750"/>
      <c r="I17" s="735" t="s">
        <v>51</v>
      </c>
      <c r="J17" s="784"/>
      <c r="K17" s="784"/>
      <c r="L17" s="784"/>
      <c r="M17" s="784"/>
      <c r="N17" s="784"/>
      <c r="O17" s="785"/>
      <c r="P17" s="679" t="s">
        <v>554</v>
      </c>
      <c r="Q17" s="680"/>
      <c r="R17" s="680"/>
      <c r="S17" s="680"/>
      <c r="T17" s="680"/>
      <c r="U17" s="680"/>
      <c r="V17" s="681"/>
      <c r="W17" s="679" t="s">
        <v>549</v>
      </c>
      <c r="X17" s="680"/>
      <c r="Y17" s="680"/>
      <c r="Z17" s="680"/>
      <c r="AA17" s="680"/>
      <c r="AB17" s="680"/>
      <c r="AC17" s="681"/>
      <c r="AD17" s="679" t="s">
        <v>585</v>
      </c>
      <c r="AE17" s="680"/>
      <c r="AF17" s="680"/>
      <c r="AG17" s="680"/>
      <c r="AH17" s="680"/>
      <c r="AI17" s="680"/>
      <c r="AJ17" s="681"/>
      <c r="AK17" s="679" t="s">
        <v>585</v>
      </c>
      <c r="AL17" s="680"/>
      <c r="AM17" s="680"/>
      <c r="AN17" s="680"/>
      <c r="AO17" s="680"/>
      <c r="AP17" s="680"/>
      <c r="AQ17" s="681"/>
      <c r="AR17" s="941"/>
      <c r="AS17" s="941"/>
      <c r="AT17" s="941"/>
      <c r="AU17" s="941"/>
      <c r="AV17" s="941"/>
      <c r="AW17" s="941"/>
      <c r="AX17" s="942"/>
    </row>
    <row r="18" spans="1:50" ht="24.75" customHeight="1">
      <c r="A18" s="638"/>
      <c r="B18" s="639"/>
      <c r="C18" s="639"/>
      <c r="D18" s="639"/>
      <c r="E18" s="639"/>
      <c r="F18" s="640"/>
      <c r="G18" s="751"/>
      <c r="H18" s="752"/>
      <c r="I18" s="740" t="s">
        <v>21</v>
      </c>
      <c r="J18" s="741"/>
      <c r="K18" s="741"/>
      <c r="L18" s="741"/>
      <c r="M18" s="741"/>
      <c r="N18" s="741"/>
      <c r="O18" s="742"/>
      <c r="P18" s="903">
        <f>SUM(P13:V17)</f>
        <v>1316</v>
      </c>
      <c r="Q18" s="904"/>
      <c r="R18" s="904"/>
      <c r="S18" s="904"/>
      <c r="T18" s="904"/>
      <c r="U18" s="904"/>
      <c r="V18" s="905"/>
      <c r="W18" s="903">
        <f>SUM(W13:AC17)</f>
        <v>704</v>
      </c>
      <c r="X18" s="904"/>
      <c r="Y18" s="904"/>
      <c r="Z18" s="904"/>
      <c r="AA18" s="904"/>
      <c r="AB18" s="904"/>
      <c r="AC18" s="905"/>
      <c r="AD18" s="903">
        <f>SUM(AD13:AJ17)</f>
        <v>455</v>
      </c>
      <c r="AE18" s="904"/>
      <c r="AF18" s="904"/>
      <c r="AG18" s="904"/>
      <c r="AH18" s="904"/>
      <c r="AI18" s="904"/>
      <c r="AJ18" s="905"/>
      <c r="AK18" s="903">
        <f>SUM(AK13:AQ17)</f>
        <v>100</v>
      </c>
      <c r="AL18" s="904"/>
      <c r="AM18" s="904"/>
      <c r="AN18" s="904"/>
      <c r="AO18" s="904"/>
      <c r="AP18" s="904"/>
      <c r="AQ18" s="905"/>
      <c r="AR18" s="903">
        <f>SUM(AR13:AX17)</f>
        <v>0</v>
      </c>
      <c r="AS18" s="904"/>
      <c r="AT18" s="904"/>
      <c r="AU18" s="904"/>
      <c r="AV18" s="904"/>
      <c r="AW18" s="904"/>
      <c r="AX18" s="906"/>
    </row>
    <row r="19" spans="1:50" ht="24.75" customHeight="1">
      <c r="A19" s="638"/>
      <c r="B19" s="639"/>
      <c r="C19" s="639"/>
      <c r="D19" s="639"/>
      <c r="E19" s="639"/>
      <c r="F19" s="640"/>
      <c r="G19" s="901" t="s">
        <v>10</v>
      </c>
      <c r="H19" s="902"/>
      <c r="I19" s="902"/>
      <c r="J19" s="902"/>
      <c r="K19" s="902"/>
      <c r="L19" s="902"/>
      <c r="M19" s="902"/>
      <c r="N19" s="902"/>
      <c r="O19" s="902"/>
      <c r="P19" s="679">
        <v>16</v>
      </c>
      <c r="Q19" s="680"/>
      <c r="R19" s="680"/>
      <c r="S19" s="680"/>
      <c r="T19" s="680"/>
      <c r="U19" s="680"/>
      <c r="V19" s="681"/>
      <c r="W19" s="679">
        <v>15</v>
      </c>
      <c r="X19" s="680"/>
      <c r="Y19" s="680"/>
      <c r="Z19" s="680"/>
      <c r="AA19" s="680"/>
      <c r="AB19" s="680"/>
      <c r="AC19" s="681"/>
      <c r="AD19" s="679">
        <v>2</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c r="A20" s="638"/>
      <c r="B20" s="639"/>
      <c r="C20" s="639"/>
      <c r="D20" s="639"/>
      <c r="E20" s="639"/>
      <c r="F20" s="640"/>
      <c r="G20" s="901" t="s">
        <v>11</v>
      </c>
      <c r="H20" s="902"/>
      <c r="I20" s="902"/>
      <c r="J20" s="902"/>
      <c r="K20" s="902"/>
      <c r="L20" s="902"/>
      <c r="M20" s="902"/>
      <c r="N20" s="902"/>
      <c r="O20" s="902"/>
      <c r="P20" s="352">
        <f>IF(P18=0, "-", SUM(P19)/P18)</f>
        <v>1.2158054711246201E-2</v>
      </c>
      <c r="Q20" s="352"/>
      <c r="R20" s="352"/>
      <c r="S20" s="352"/>
      <c r="T20" s="352"/>
      <c r="U20" s="352"/>
      <c r="V20" s="352"/>
      <c r="W20" s="352">
        <f t="shared" ref="W20" si="0">IF(W18=0, "-", SUM(W19)/W18)</f>
        <v>2.130681818181818E-2</v>
      </c>
      <c r="X20" s="352"/>
      <c r="Y20" s="352"/>
      <c r="Z20" s="352"/>
      <c r="AA20" s="352"/>
      <c r="AB20" s="352"/>
      <c r="AC20" s="352"/>
      <c r="AD20" s="352">
        <f t="shared" ref="AD20" si="1">IF(AD18=0, "-", SUM(AD19)/AD18)</f>
        <v>4.3956043956043956E-3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c r="A21" s="874"/>
      <c r="B21" s="875"/>
      <c r="C21" s="875"/>
      <c r="D21" s="875"/>
      <c r="E21" s="875"/>
      <c r="F21" s="971"/>
      <c r="G21" s="350" t="s">
        <v>508</v>
      </c>
      <c r="H21" s="351"/>
      <c r="I21" s="351"/>
      <c r="J21" s="351"/>
      <c r="K21" s="351"/>
      <c r="L21" s="351"/>
      <c r="M21" s="351"/>
      <c r="N21" s="351"/>
      <c r="O21" s="351"/>
      <c r="P21" s="352">
        <f>IF(P19=0, "-", SUM(P19)/SUM(P13,P14))</f>
        <v>1.2158054711246201E-2</v>
      </c>
      <c r="Q21" s="352"/>
      <c r="R21" s="352"/>
      <c r="S21" s="352"/>
      <c r="T21" s="352"/>
      <c r="U21" s="352"/>
      <c r="V21" s="352"/>
      <c r="W21" s="352">
        <f t="shared" ref="W21" si="2">IF(W19=0, "-", SUM(W19)/SUM(W13,W14))</f>
        <v>2.130681818181818E-2</v>
      </c>
      <c r="X21" s="352"/>
      <c r="Y21" s="352"/>
      <c r="Z21" s="352"/>
      <c r="AA21" s="352"/>
      <c r="AB21" s="352"/>
      <c r="AC21" s="352"/>
      <c r="AD21" s="352">
        <f t="shared" ref="AD21" si="3">IF(AD19=0, "-", SUM(AD19)/SUM(AD13,AD14))</f>
        <v>4.3956043956043956E-3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c r="A23" s="992"/>
      <c r="B23" s="993"/>
      <c r="C23" s="993"/>
      <c r="D23" s="993"/>
      <c r="E23" s="993"/>
      <c r="F23" s="994"/>
      <c r="G23" s="977" t="s">
        <v>638</v>
      </c>
      <c r="H23" s="978"/>
      <c r="I23" s="978"/>
      <c r="J23" s="978"/>
      <c r="K23" s="978"/>
      <c r="L23" s="978"/>
      <c r="M23" s="978"/>
      <c r="N23" s="978"/>
      <c r="O23" s="979"/>
      <c r="P23" s="943">
        <v>62</v>
      </c>
      <c r="Q23" s="944"/>
      <c r="R23" s="944"/>
      <c r="S23" s="944"/>
      <c r="T23" s="944"/>
      <c r="U23" s="944"/>
      <c r="V23" s="967"/>
      <c r="W23" s="943" t="s">
        <v>588</v>
      </c>
      <c r="X23" s="944"/>
      <c r="Y23" s="944"/>
      <c r="Z23" s="944"/>
      <c r="AA23" s="944"/>
      <c r="AB23" s="944"/>
      <c r="AC23" s="967"/>
      <c r="AD23" s="999" t="s">
        <v>625</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c r="A24" s="992"/>
      <c r="B24" s="993"/>
      <c r="C24" s="993"/>
      <c r="D24" s="993"/>
      <c r="E24" s="993"/>
      <c r="F24" s="994"/>
      <c r="G24" s="980" t="s">
        <v>637</v>
      </c>
      <c r="H24" s="981"/>
      <c r="I24" s="981"/>
      <c r="J24" s="981"/>
      <c r="K24" s="981"/>
      <c r="L24" s="981"/>
      <c r="M24" s="981"/>
      <c r="N24" s="981"/>
      <c r="O24" s="982"/>
      <c r="P24" s="679">
        <v>35</v>
      </c>
      <c r="Q24" s="680"/>
      <c r="R24" s="680"/>
      <c r="S24" s="680"/>
      <c r="T24" s="680"/>
      <c r="U24" s="680"/>
      <c r="V24" s="681"/>
      <c r="W24" s="679" t="s">
        <v>589</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c r="A25" s="992"/>
      <c r="B25" s="993"/>
      <c r="C25" s="993"/>
      <c r="D25" s="993"/>
      <c r="E25" s="993"/>
      <c r="F25" s="994"/>
      <c r="G25" s="980" t="s">
        <v>636</v>
      </c>
      <c r="H25" s="981"/>
      <c r="I25" s="981"/>
      <c r="J25" s="981"/>
      <c r="K25" s="981"/>
      <c r="L25" s="981"/>
      <c r="M25" s="981"/>
      <c r="N25" s="981"/>
      <c r="O25" s="982"/>
      <c r="P25" s="679">
        <v>2</v>
      </c>
      <c r="Q25" s="680"/>
      <c r="R25" s="680"/>
      <c r="S25" s="680"/>
      <c r="T25" s="680"/>
      <c r="U25" s="680"/>
      <c r="V25" s="681"/>
      <c r="W25" s="679" t="s">
        <v>589</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c r="A26" s="992"/>
      <c r="B26" s="993"/>
      <c r="C26" s="993"/>
      <c r="D26" s="993"/>
      <c r="E26" s="993"/>
      <c r="F26" s="994"/>
      <c r="G26" s="980" t="s">
        <v>635</v>
      </c>
      <c r="H26" s="981"/>
      <c r="I26" s="981"/>
      <c r="J26" s="981"/>
      <c r="K26" s="981"/>
      <c r="L26" s="981"/>
      <c r="M26" s="981"/>
      <c r="N26" s="981"/>
      <c r="O26" s="982"/>
      <c r="P26" s="679">
        <v>1</v>
      </c>
      <c r="Q26" s="680"/>
      <c r="R26" s="680"/>
      <c r="S26" s="680"/>
      <c r="T26" s="680"/>
      <c r="U26" s="680"/>
      <c r="V26" s="681"/>
      <c r="W26" s="679" t="s">
        <v>589</v>
      </c>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c r="A27" s="992"/>
      <c r="B27" s="993"/>
      <c r="C27" s="993"/>
      <c r="D27" s="993"/>
      <c r="E27" s="993"/>
      <c r="F27" s="994"/>
      <c r="G27" s="980" t="s">
        <v>634</v>
      </c>
      <c r="H27" s="981"/>
      <c r="I27" s="981"/>
      <c r="J27" s="981"/>
      <c r="K27" s="981"/>
      <c r="L27" s="981"/>
      <c r="M27" s="981"/>
      <c r="N27" s="981"/>
      <c r="O27" s="982"/>
      <c r="P27" s="679" t="s">
        <v>590</v>
      </c>
      <c r="Q27" s="680"/>
      <c r="R27" s="680"/>
      <c r="S27" s="680"/>
      <c r="T27" s="680"/>
      <c r="U27" s="680"/>
      <c r="V27" s="681"/>
      <c r="W27" s="679" t="s">
        <v>589</v>
      </c>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c r="A29" s="995"/>
      <c r="B29" s="996"/>
      <c r="C29" s="996"/>
      <c r="D29" s="996"/>
      <c r="E29" s="996"/>
      <c r="F29" s="997"/>
      <c r="G29" s="986" t="s">
        <v>484</v>
      </c>
      <c r="H29" s="987"/>
      <c r="I29" s="987"/>
      <c r="J29" s="987"/>
      <c r="K29" s="987"/>
      <c r="L29" s="987"/>
      <c r="M29" s="987"/>
      <c r="N29" s="987"/>
      <c r="O29" s="988"/>
      <c r="P29" s="958">
        <f>AK13</f>
        <v>100</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549</v>
      </c>
      <c r="AR31" s="187"/>
      <c r="AS31" s="131" t="s">
        <v>357</v>
      </c>
      <c r="AT31" s="132"/>
      <c r="AU31" s="186" t="s">
        <v>600</v>
      </c>
      <c r="AV31" s="186"/>
      <c r="AW31" s="430" t="s">
        <v>301</v>
      </c>
      <c r="AX31" s="431"/>
    </row>
    <row r="32" spans="1:50" ht="23.25" customHeight="1">
      <c r="A32" s="435"/>
      <c r="B32" s="433"/>
      <c r="C32" s="433"/>
      <c r="D32" s="433"/>
      <c r="E32" s="433"/>
      <c r="F32" s="434"/>
      <c r="G32" s="576" t="s">
        <v>591</v>
      </c>
      <c r="H32" s="577"/>
      <c r="I32" s="577"/>
      <c r="J32" s="577"/>
      <c r="K32" s="577"/>
      <c r="L32" s="577"/>
      <c r="M32" s="577"/>
      <c r="N32" s="577"/>
      <c r="O32" s="578"/>
      <c r="P32" s="100" t="s">
        <v>556</v>
      </c>
      <c r="Q32" s="100"/>
      <c r="R32" s="100"/>
      <c r="S32" s="100"/>
      <c r="T32" s="100"/>
      <c r="U32" s="100"/>
      <c r="V32" s="100"/>
      <c r="W32" s="100"/>
      <c r="X32" s="101"/>
      <c r="Y32" s="498" t="s">
        <v>13</v>
      </c>
      <c r="Z32" s="545"/>
      <c r="AA32" s="546"/>
      <c r="AB32" s="483" t="s">
        <v>557</v>
      </c>
      <c r="AC32" s="483"/>
      <c r="AD32" s="483"/>
      <c r="AE32" s="239">
        <v>5</v>
      </c>
      <c r="AF32" s="240"/>
      <c r="AG32" s="240"/>
      <c r="AH32" s="240"/>
      <c r="AI32" s="239">
        <v>8</v>
      </c>
      <c r="AJ32" s="240"/>
      <c r="AK32" s="240"/>
      <c r="AL32" s="240"/>
      <c r="AM32" s="239" t="s">
        <v>588</v>
      </c>
      <c r="AN32" s="240"/>
      <c r="AO32" s="240"/>
      <c r="AP32" s="240"/>
      <c r="AQ32" s="360" t="s">
        <v>549</v>
      </c>
      <c r="AR32" s="194"/>
      <c r="AS32" s="194"/>
      <c r="AT32" s="361"/>
      <c r="AU32" s="240" t="s">
        <v>549</v>
      </c>
      <c r="AV32" s="240"/>
      <c r="AW32" s="240"/>
      <c r="AX32" s="242"/>
    </row>
    <row r="33" spans="1:50" ht="23.25" customHeight="1">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483" t="s">
        <v>557</v>
      </c>
      <c r="AC33" s="483"/>
      <c r="AD33" s="483"/>
      <c r="AE33" s="239">
        <v>20</v>
      </c>
      <c r="AF33" s="240"/>
      <c r="AG33" s="240"/>
      <c r="AH33" s="240"/>
      <c r="AI33" s="239">
        <v>15</v>
      </c>
      <c r="AJ33" s="240"/>
      <c r="AK33" s="240"/>
      <c r="AL33" s="240"/>
      <c r="AM33" s="239" t="s">
        <v>589</v>
      </c>
      <c r="AN33" s="240"/>
      <c r="AO33" s="240"/>
      <c r="AP33" s="240"/>
      <c r="AQ33" s="360" t="s">
        <v>549</v>
      </c>
      <c r="AR33" s="194"/>
      <c r="AS33" s="194"/>
      <c r="AT33" s="361"/>
      <c r="AU33" s="240" t="s">
        <v>549</v>
      </c>
      <c r="AV33" s="240"/>
      <c r="AW33" s="240"/>
      <c r="AX33" s="242"/>
    </row>
    <row r="34" spans="1:50" ht="23.25" customHeight="1">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25</v>
      </c>
      <c r="AF34" s="240"/>
      <c r="AG34" s="240"/>
      <c r="AH34" s="240"/>
      <c r="AI34" s="239">
        <v>53.3</v>
      </c>
      <c r="AJ34" s="240"/>
      <c r="AK34" s="240"/>
      <c r="AL34" s="240"/>
      <c r="AM34" s="239" t="s">
        <v>589</v>
      </c>
      <c r="AN34" s="240"/>
      <c r="AO34" s="240"/>
      <c r="AP34" s="240"/>
      <c r="AQ34" s="360" t="s">
        <v>558</v>
      </c>
      <c r="AR34" s="194"/>
      <c r="AS34" s="194"/>
      <c r="AT34" s="361"/>
      <c r="AU34" s="240" t="s">
        <v>549</v>
      </c>
      <c r="AV34" s="240"/>
      <c r="AW34" s="240"/>
      <c r="AX34" s="242"/>
    </row>
    <row r="35" spans="1:50" ht="23.25" customHeight="1">
      <c r="A35" s="225" t="s">
        <v>538</v>
      </c>
      <c r="B35" s="226"/>
      <c r="C35" s="226"/>
      <c r="D35" s="226"/>
      <c r="E35" s="226"/>
      <c r="F35" s="227"/>
      <c r="G35" s="231" t="s">
        <v>632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4"/>
    </row>
    <row r="38" spans="1:50" ht="18.75" customHeight="1">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600</v>
      </c>
      <c r="AR38" s="187"/>
      <c r="AS38" s="131" t="s">
        <v>357</v>
      </c>
      <c r="AT38" s="132"/>
      <c r="AU38" s="186">
        <v>33</v>
      </c>
      <c r="AV38" s="186"/>
      <c r="AW38" s="430" t="s">
        <v>301</v>
      </c>
      <c r="AX38" s="431"/>
    </row>
    <row r="39" spans="1:50" ht="23.25" customHeight="1">
      <c r="A39" s="435"/>
      <c r="B39" s="433"/>
      <c r="C39" s="433"/>
      <c r="D39" s="433"/>
      <c r="E39" s="433"/>
      <c r="F39" s="434"/>
      <c r="G39" s="576" t="s">
        <v>587</v>
      </c>
      <c r="H39" s="577"/>
      <c r="I39" s="577"/>
      <c r="J39" s="577"/>
      <c r="K39" s="577"/>
      <c r="L39" s="577"/>
      <c r="M39" s="577"/>
      <c r="N39" s="577"/>
      <c r="O39" s="578"/>
      <c r="P39" s="100" t="s">
        <v>559</v>
      </c>
      <c r="Q39" s="100"/>
      <c r="R39" s="100"/>
      <c r="S39" s="100"/>
      <c r="T39" s="100"/>
      <c r="U39" s="100"/>
      <c r="V39" s="100"/>
      <c r="W39" s="100"/>
      <c r="X39" s="101"/>
      <c r="Y39" s="498" t="s">
        <v>13</v>
      </c>
      <c r="Z39" s="545"/>
      <c r="AA39" s="546"/>
      <c r="AB39" s="483" t="s">
        <v>557</v>
      </c>
      <c r="AC39" s="483"/>
      <c r="AD39" s="483"/>
      <c r="AE39" s="239" t="s">
        <v>560</v>
      </c>
      <c r="AF39" s="240"/>
      <c r="AG39" s="240"/>
      <c r="AH39" s="240"/>
      <c r="AI39" s="239" t="s">
        <v>549</v>
      </c>
      <c r="AJ39" s="240"/>
      <c r="AK39" s="240"/>
      <c r="AL39" s="240"/>
      <c r="AM39" s="239">
        <v>3</v>
      </c>
      <c r="AN39" s="240"/>
      <c r="AO39" s="240"/>
      <c r="AP39" s="240"/>
      <c r="AQ39" s="360" t="s">
        <v>549</v>
      </c>
      <c r="AR39" s="194"/>
      <c r="AS39" s="194"/>
      <c r="AT39" s="361"/>
      <c r="AU39" s="240"/>
      <c r="AV39" s="240"/>
      <c r="AW39" s="240"/>
      <c r="AX39" s="242"/>
    </row>
    <row r="40" spans="1:50" ht="23.25" customHeight="1">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t="s">
        <v>557</v>
      </c>
      <c r="AC40" s="537"/>
      <c r="AD40" s="537"/>
      <c r="AE40" s="239" t="s">
        <v>558</v>
      </c>
      <c r="AF40" s="240"/>
      <c r="AG40" s="240"/>
      <c r="AH40" s="240"/>
      <c r="AI40" s="239" t="s">
        <v>549</v>
      </c>
      <c r="AJ40" s="240"/>
      <c r="AK40" s="240"/>
      <c r="AL40" s="240"/>
      <c r="AM40" s="239">
        <v>5</v>
      </c>
      <c r="AN40" s="240"/>
      <c r="AO40" s="240"/>
      <c r="AP40" s="240"/>
      <c r="AQ40" s="360" t="s">
        <v>549</v>
      </c>
      <c r="AR40" s="194"/>
      <c r="AS40" s="194"/>
      <c r="AT40" s="361"/>
      <c r="AU40" s="240">
        <v>5</v>
      </c>
      <c r="AV40" s="240"/>
      <c r="AW40" s="240"/>
      <c r="AX40" s="242"/>
    </row>
    <row r="41" spans="1:50" ht="23.25" customHeight="1">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t="s">
        <v>561</v>
      </c>
      <c r="AF41" s="240"/>
      <c r="AG41" s="240"/>
      <c r="AH41" s="240"/>
      <c r="AI41" s="239" t="s">
        <v>552</v>
      </c>
      <c r="AJ41" s="240"/>
      <c r="AK41" s="240"/>
      <c r="AL41" s="240"/>
      <c r="AM41" s="239">
        <v>60</v>
      </c>
      <c r="AN41" s="240"/>
      <c r="AO41" s="240"/>
      <c r="AP41" s="240"/>
      <c r="AQ41" s="360" t="s">
        <v>549</v>
      </c>
      <c r="AR41" s="194"/>
      <c r="AS41" s="194"/>
      <c r="AT41" s="361"/>
      <c r="AU41" s="240"/>
      <c r="AV41" s="240"/>
      <c r="AW41" s="240"/>
      <c r="AX41" s="242"/>
    </row>
    <row r="42" spans="1:50" ht="23.25" customHeight="1">
      <c r="A42" s="225" t="s">
        <v>538</v>
      </c>
      <c r="B42" s="226"/>
      <c r="C42" s="226"/>
      <c r="D42" s="226"/>
      <c r="E42" s="226"/>
      <c r="F42" s="227"/>
      <c r="G42" s="231" t="s">
        <v>631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4"/>
    </row>
    <row r="45" spans="1:50" ht="18.75" hidden="1" customHeight="1">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hidden="1" customHeight="1">
      <c r="A78" s="358" t="s">
        <v>541</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2"/>
    </row>
    <row r="80" spans="1:50" ht="18.75" hidden="1" customHeight="1">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c r="A87" s="890"/>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c r="A88" s="890"/>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c r="A89" s="890"/>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c r="A92" s="890"/>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c r="A93" s="890"/>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c r="A94" s="890"/>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c r="A97" s="890"/>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c r="A98" s="890"/>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c r="A99" s="891"/>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c r="A101" s="457"/>
      <c r="B101" s="458"/>
      <c r="C101" s="458"/>
      <c r="D101" s="458"/>
      <c r="E101" s="458"/>
      <c r="F101" s="459"/>
      <c r="G101" s="100" t="s">
        <v>603</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557</v>
      </c>
      <c r="AC101" s="483"/>
      <c r="AD101" s="483"/>
      <c r="AE101" s="239">
        <v>5</v>
      </c>
      <c r="AF101" s="240"/>
      <c r="AG101" s="240"/>
      <c r="AH101" s="241"/>
      <c r="AI101" s="239">
        <v>8</v>
      </c>
      <c r="AJ101" s="240"/>
      <c r="AK101" s="240"/>
      <c r="AL101" s="241"/>
      <c r="AM101" s="239" t="s">
        <v>606</v>
      </c>
      <c r="AN101" s="240"/>
      <c r="AO101" s="240"/>
      <c r="AP101" s="241"/>
      <c r="AQ101" s="239" t="s">
        <v>606</v>
      </c>
      <c r="AR101" s="240"/>
      <c r="AS101" s="240"/>
      <c r="AT101" s="241"/>
      <c r="AU101" s="239" t="s">
        <v>606</v>
      </c>
      <c r="AV101" s="240"/>
      <c r="AW101" s="240"/>
      <c r="AX101" s="241"/>
    </row>
    <row r="102" spans="1:60" ht="23.25" customHeight="1">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557</v>
      </c>
      <c r="AC102" s="483"/>
      <c r="AD102" s="483"/>
      <c r="AE102" s="453">
        <v>20</v>
      </c>
      <c r="AF102" s="453"/>
      <c r="AG102" s="453"/>
      <c r="AH102" s="453"/>
      <c r="AI102" s="453">
        <v>15</v>
      </c>
      <c r="AJ102" s="453"/>
      <c r="AK102" s="453"/>
      <c r="AL102" s="453"/>
      <c r="AM102" s="453" t="s">
        <v>610</v>
      </c>
      <c r="AN102" s="453"/>
      <c r="AO102" s="453"/>
      <c r="AP102" s="453"/>
      <c r="AQ102" s="237" t="s">
        <v>606</v>
      </c>
      <c r="AR102" s="238"/>
      <c r="AS102" s="238"/>
      <c r="AT102" s="335"/>
      <c r="AU102" s="237" t="s">
        <v>600</v>
      </c>
      <c r="AV102" s="238"/>
      <c r="AW102" s="238"/>
      <c r="AX102" s="335"/>
    </row>
    <row r="103" spans="1:60" ht="31.5" customHeight="1">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customHeight="1">
      <c r="A104" s="457"/>
      <c r="B104" s="458"/>
      <c r="C104" s="458"/>
      <c r="D104" s="458"/>
      <c r="E104" s="458"/>
      <c r="F104" s="459"/>
      <c r="G104" s="100" t="s">
        <v>604</v>
      </c>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t="s">
        <v>605</v>
      </c>
      <c r="AC104" s="558"/>
      <c r="AD104" s="559"/>
      <c r="AE104" s="453" t="s">
        <v>606</v>
      </c>
      <c r="AF104" s="453"/>
      <c r="AG104" s="453"/>
      <c r="AH104" s="453"/>
      <c r="AI104" s="453" t="s">
        <v>606</v>
      </c>
      <c r="AJ104" s="453"/>
      <c r="AK104" s="453"/>
      <c r="AL104" s="453"/>
      <c r="AM104" s="453">
        <v>22</v>
      </c>
      <c r="AN104" s="453"/>
      <c r="AO104" s="453"/>
      <c r="AP104" s="453"/>
      <c r="AQ104" s="239" t="s">
        <v>629</v>
      </c>
      <c r="AR104" s="240"/>
      <c r="AS104" s="240"/>
      <c r="AT104" s="241"/>
      <c r="AU104" s="239" t="s">
        <v>629</v>
      </c>
      <c r="AV104" s="240"/>
      <c r="AW104" s="240"/>
      <c r="AX104" s="241"/>
    </row>
    <row r="105" spans="1:60" ht="23.25" customHeight="1">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t="s">
        <v>605</v>
      </c>
      <c r="AC105" s="496"/>
      <c r="AD105" s="497"/>
      <c r="AE105" s="453" t="s">
        <v>606</v>
      </c>
      <c r="AF105" s="453"/>
      <c r="AG105" s="453"/>
      <c r="AH105" s="453"/>
      <c r="AI105" s="453" t="s">
        <v>606</v>
      </c>
      <c r="AJ105" s="453"/>
      <c r="AK105" s="453"/>
      <c r="AL105" s="453"/>
      <c r="AM105" s="453">
        <v>14</v>
      </c>
      <c r="AN105" s="453"/>
      <c r="AO105" s="453"/>
      <c r="AP105" s="453"/>
      <c r="AQ105" s="239">
        <v>16</v>
      </c>
      <c r="AR105" s="240"/>
      <c r="AS105" s="240"/>
      <c r="AT105" s="241"/>
      <c r="AU105" s="237" t="s">
        <v>629</v>
      </c>
      <c r="AV105" s="238"/>
      <c r="AW105" s="238"/>
      <c r="AX105" s="335"/>
    </row>
    <row r="106" spans="1:60" ht="31.5" hidden="1" customHeight="1">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504</v>
      </c>
      <c r="AR112" s="949"/>
      <c r="AS112" s="949"/>
      <c r="AT112" s="950"/>
      <c r="AU112" s="310" t="s">
        <v>505</v>
      </c>
      <c r="AV112" s="311"/>
      <c r="AW112" s="311"/>
      <c r="AX112" s="312"/>
    </row>
    <row r="113" spans="1:50" ht="23.25" hidden="1" customHeight="1">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c r="A116" s="474"/>
      <c r="B116" s="475"/>
      <c r="C116" s="475"/>
      <c r="D116" s="475"/>
      <c r="E116" s="475"/>
      <c r="F116" s="476"/>
      <c r="G116" s="425" t="s">
        <v>607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562</v>
      </c>
      <c r="AC116" s="485"/>
      <c r="AD116" s="486"/>
      <c r="AE116" s="453">
        <v>3</v>
      </c>
      <c r="AF116" s="453"/>
      <c r="AG116" s="453"/>
      <c r="AH116" s="453"/>
      <c r="AI116" s="453">
        <v>2</v>
      </c>
      <c r="AJ116" s="453"/>
      <c r="AK116" s="453"/>
      <c r="AL116" s="453"/>
      <c r="AM116" s="453" t="s">
        <v>606</v>
      </c>
      <c r="AN116" s="453"/>
      <c r="AO116" s="453"/>
      <c r="AP116" s="453"/>
      <c r="AQ116" s="239" t="s">
        <v>606</v>
      </c>
      <c r="AR116" s="240"/>
      <c r="AS116" s="240"/>
      <c r="AT116" s="240"/>
      <c r="AU116" s="240"/>
      <c r="AV116" s="240"/>
      <c r="AW116" s="240"/>
      <c r="AX116" s="242"/>
    </row>
    <row r="117" spans="1:50" ht="46.5" customHeight="1">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563</v>
      </c>
      <c r="AC117" s="500"/>
      <c r="AD117" s="501"/>
      <c r="AE117" s="549" t="s">
        <v>564</v>
      </c>
      <c r="AF117" s="549"/>
      <c r="AG117" s="549"/>
      <c r="AH117" s="549"/>
      <c r="AI117" s="549" t="s">
        <v>565</v>
      </c>
      <c r="AJ117" s="549"/>
      <c r="AK117" s="549"/>
      <c r="AL117" s="549"/>
      <c r="AM117" s="549" t="s">
        <v>606</v>
      </c>
      <c r="AN117" s="549"/>
      <c r="AO117" s="549"/>
      <c r="AP117" s="549"/>
      <c r="AQ117" s="549" t="s">
        <v>606</v>
      </c>
      <c r="AR117" s="549"/>
      <c r="AS117" s="549"/>
      <c r="AT117" s="549"/>
      <c r="AU117" s="549"/>
      <c r="AV117" s="549"/>
      <c r="AW117" s="549"/>
      <c r="AX117" s="550"/>
    </row>
    <row r="118" spans="1:50" ht="23.25" customHeight="1">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customHeight="1">
      <c r="A119" s="474"/>
      <c r="B119" s="475"/>
      <c r="C119" s="475"/>
      <c r="D119" s="475"/>
      <c r="E119" s="475"/>
      <c r="F119" s="476"/>
      <c r="G119" s="425" t="s">
        <v>608</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t="s">
        <v>562</v>
      </c>
      <c r="AC119" s="485"/>
      <c r="AD119" s="486"/>
      <c r="AE119" s="453" t="s">
        <v>606</v>
      </c>
      <c r="AF119" s="453"/>
      <c r="AG119" s="453"/>
      <c r="AH119" s="453"/>
      <c r="AI119" s="453" t="s">
        <v>606</v>
      </c>
      <c r="AJ119" s="453"/>
      <c r="AK119" s="453"/>
      <c r="AL119" s="453"/>
      <c r="AM119" s="453">
        <v>0.1</v>
      </c>
      <c r="AN119" s="453"/>
      <c r="AO119" s="453"/>
      <c r="AP119" s="453"/>
      <c r="AQ119" s="453">
        <v>0.2</v>
      </c>
      <c r="AR119" s="453"/>
      <c r="AS119" s="453"/>
      <c r="AT119" s="453"/>
      <c r="AU119" s="453"/>
      <c r="AV119" s="453"/>
      <c r="AW119" s="453"/>
      <c r="AX119" s="567"/>
    </row>
    <row r="120" spans="1:50" ht="46.5" customHeight="1" thickBot="1">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563</v>
      </c>
      <c r="AC120" s="500"/>
      <c r="AD120" s="501"/>
      <c r="AE120" s="549" t="s">
        <v>606</v>
      </c>
      <c r="AF120" s="549"/>
      <c r="AG120" s="549"/>
      <c r="AH120" s="549"/>
      <c r="AI120" s="549" t="s">
        <v>609</v>
      </c>
      <c r="AJ120" s="549"/>
      <c r="AK120" s="549"/>
      <c r="AL120" s="549"/>
      <c r="AM120" s="549" t="s">
        <v>611</v>
      </c>
      <c r="AN120" s="549"/>
      <c r="AO120" s="549"/>
      <c r="AP120" s="549"/>
      <c r="AQ120" s="549" t="s">
        <v>630</v>
      </c>
      <c r="AR120" s="549"/>
      <c r="AS120" s="549"/>
      <c r="AT120" s="549"/>
      <c r="AU120" s="549"/>
      <c r="AV120" s="549"/>
      <c r="AW120" s="549"/>
      <c r="AX120" s="550"/>
    </row>
    <row r="121" spans="1:50" ht="23.25" hidden="1" customHeight="1">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c r="A130" s="143" t="s">
        <v>371</v>
      </c>
      <c r="B130" s="138"/>
      <c r="C130" s="137" t="s">
        <v>368</v>
      </c>
      <c r="D130" s="138"/>
      <c r="E130" s="202" t="s">
        <v>401</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c r="A134" s="144"/>
      <c r="B134" s="140"/>
      <c r="C134" s="139"/>
      <c r="D134" s="140"/>
      <c r="E134" s="139"/>
      <c r="F134" s="213"/>
      <c r="G134" s="99" t="s">
        <v>612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557</v>
      </c>
      <c r="AC134" s="192"/>
      <c r="AD134" s="192"/>
      <c r="AE134" s="193">
        <v>19</v>
      </c>
      <c r="AF134" s="194"/>
      <c r="AG134" s="194"/>
      <c r="AH134" s="194"/>
      <c r="AI134" s="193">
        <v>7</v>
      </c>
      <c r="AJ134" s="194"/>
      <c r="AK134" s="194"/>
      <c r="AL134" s="194"/>
      <c r="AM134" s="193">
        <v>5</v>
      </c>
      <c r="AN134" s="194"/>
      <c r="AO134" s="194"/>
      <c r="AP134" s="194"/>
      <c r="AQ134" s="193" t="s">
        <v>549</v>
      </c>
      <c r="AR134" s="194"/>
      <c r="AS134" s="194"/>
      <c r="AT134" s="194"/>
      <c r="AU134" s="193"/>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557</v>
      </c>
      <c r="AC135" s="200"/>
      <c r="AD135" s="200"/>
      <c r="AE135" s="193">
        <v>6</v>
      </c>
      <c r="AF135" s="194"/>
      <c r="AG135" s="194"/>
      <c r="AH135" s="194"/>
      <c r="AI135" s="193">
        <v>6</v>
      </c>
      <c r="AJ135" s="194"/>
      <c r="AK135" s="194"/>
      <c r="AL135" s="194"/>
      <c r="AM135" s="193">
        <v>6</v>
      </c>
      <c r="AN135" s="194"/>
      <c r="AO135" s="194"/>
      <c r="AP135" s="194"/>
      <c r="AQ135" s="193" t="s">
        <v>549</v>
      </c>
      <c r="AR135" s="194"/>
      <c r="AS135" s="194"/>
      <c r="AT135" s="194"/>
      <c r="AU135" s="193"/>
      <c r="AV135" s="194"/>
      <c r="AW135" s="194"/>
      <c r="AX135" s="195"/>
    </row>
    <row r="136" spans="1:50" ht="18.75"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customHeight="1">
      <c r="A138" s="144"/>
      <c r="B138" s="140"/>
      <c r="C138" s="139"/>
      <c r="D138" s="140"/>
      <c r="E138" s="139"/>
      <c r="F138" s="213"/>
      <c r="G138" s="99" t="s">
        <v>617</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557</v>
      </c>
      <c r="AC138" s="192"/>
      <c r="AD138" s="192"/>
      <c r="AE138" s="193">
        <v>10</v>
      </c>
      <c r="AF138" s="194"/>
      <c r="AG138" s="194"/>
      <c r="AH138" s="194"/>
      <c r="AI138" s="193">
        <v>11</v>
      </c>
      <c r="AJ138" s="194"/>
      <c r="AK138" s="194"/>
      <c r="AL138" s="194"/>
      <c r="AM138" s="193">
        <v>16</v>
      </c>
      <c r="AN138" s="194"/>
      <c r="AO138" s="194"/>
      <c r="AP138" s="194"/>
      <c r="AQ138" s="193" t="s">
        <v>549</v>
      </c>
      <c r="AR138" s="194"/>
      <c r="AS138" s="194"/>
      <c r="AT138" s="194"/>
      <c r="AU138" s="193"/>
      <c r="AV138" s="194"/>
      <c r="AW138" s="194"/>
      <c r="AX138" s="195"/>
    </row>
    <row r="139" spans="1:50" ht="39.75"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557</v>
      </c>
      <c r="AC139" s="200"/>
      <c r="AD139" s="200"/>
      <c r="AE139" s="193" t="s">
        <v>614</v>
      </c>
      <c r="AF139" s="194"/>
      <c r="AG139" s="194"/>
      <c r="AH139" s="194"/>
      <c r="AI139" s="193" t="s">
        <v>614</v>
      </c>
      <c r="AJ139" s="194"/>
      <c r="AK139" s="194"/>
      <c r="AL139" s="194"/>
      <c r="AM139" s="193">
        <v>20</v>
      </c>
      <c r="AN139" s="194"/>
      <c r="AO139" s="194"/>
      <c r="AP139" s="194"/>
      <c r="AQ139" s="193" t="s">
        <v>549</v>
      </c>
      <c r="AR139" s="194"/>
      <c r="AS139" s="194"/>
      <c r="AT139" s="194"/>
      <c r="AU139" s="193"/>
      <c r="AV139" s="194"/>
      <c r="AW139" s="194"/>
      <c r="AX139" s="195"/>
    </row>
    <row r="140" spans="1:50" ht="18.75"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customHeight="1">
      <c r="A142" s="144"/>
      <c r="B142" s="140"/>
      <c r="C142" s="139"/>
      <c r="D142" s="140"/>
      <c r="E142" s="139"/>
      <c r="F142" s="213"/>
      <c r="G142" s="99" t="s">
        <v>613</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557</v>
      </c>
      <c r="AC142" s="192"/>
      <c r="AD142" s="192"/>
      <c r="AE142" s="193">
        <v>14</v>
      </c>
      <c r="AF142" s="194"/>
      <c r="AG142" s="194"/>
      <c r="AH142" s="194"/>
      <c r="AI142" s="193">
        <v>8</v>
      </c>
      <c r="AJ142" s="194"/>
      <c r="AK142" s="194"/>
      <c r="AL142" s="194"/>
      <c r="AM142" s="193">
        <v>7</v>
      </c>
      <c r="AN142" s="194"/>
      <c r="AO142" s="194"/>
      <c r="AP142" s="194"/>
      <c r="AQ142" s="193" t="s">
        <v>552</v>
      </c>
      <c r="AR142" s="194"/>
      <c r="AS142" s="194"/>
      <c r="AT142" s="194"/>
      <c r="AU142" s="193"/>
      <c r="AV142" s="194"/>
      <c r="AW142" s="194"/>
      <c r="AX142" s="195"/>
    </row>
    <row r="143" spans="1:50" ht="39.75"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557</v>
      </c>
      <c r="AC143" s="200"/>
      <c r="AD143" s="200"/>
      <c r="AE143" s="193">
        <v>5</v>
      </c>
      <c r="AF143" s="194"/>
      <c r="AG143" s="194"/>
      <c r="AH143" s="194"/>
      <c r="AI143" s="193">
        <v>5</v>
      </c>
      <c r="AJ143" s="194"/>
      <c r="AK143" s="194"/>
      <c r="AL143" s="194"/>
      <c r="AM143" s="193">
        <v>5</v>
      </c>
      <c r="AN143" s="194"/>
      <c r="AO143" s="194"/>
      <c r="AP143" s="194"/>
      <c r="AQ143" s="193" t="s">
        <v>549</v>
      </c>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hidden="1" customHeight="1">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hidden="1" customHeight="1">
      <c r="A433" s="144"/>
      <c r="B433" s="140"/>
      <c r="C433" s="139"/>
      <c r="D433" s="140"/>
      <c r="E433" s="362"/>
      <c r="F433" s="363"/>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0"/>
      <c r="AF433" s="194"/>
      <c r="AG433" s="194"/>
      <c r="AH433" s="194"/>
      <c r="AI433" s="360"/>
      <c r="AJ433" s="194"/>
      <c r="AK433" s="194"/>
      <c r="AL433" s="194"/>
      <c r="AM433" s="360"/>
      <c r="AN433" s="194"/>
      <c r="AO433" s="194"/>
      <c r="AP433" s="361"/>
      <c r="AQ433" s="360"/>
      <c r="AR433" s="194"/>
      <c r="AS433" s="194"/>
      <c r="AT433" s="361"/>
      <c r="AU433" s="194"/>
      <c r="AV433" s="194"/>
      <c r="AW433" s="194"/>
      <c r="AX433" s="195"/>
    </row>
    <row r="434" spans="1:50" ht="23.25" hidden="1" customHeight="1">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0"/>
      <c r="AF434" s="194"/>
      <c r="AG434" s="194"/>
      <c r="AH434" s="361"/>
      <c r="AI434" s="360"/>
      <c r="AJ434" s="194"/>
      <c r="AK434" s="194"/>
      <c r="AL434" s="194"/>
      <c r="AM434" s="360"/>
      <c r="AN434" s="194"/>
      <c r="AO434" s="194"/>
      <c r="AP434" s="361"/>
      <c r="AQ434" s="360"/>
      <c r="AR434" s="194"/>
      <c r="AS434" s="194"/>
      <c r="AT434" s="361"/>
      <c r="AU434" s="194"/>
      <c r="AV434" s="194"/>
      <c r="AW434" s="194"/>
      <c r="AX434" s="195"/>
    </row>
    <row r="435" spans="1:50" ht="23.25" hidden="1" customHeight="1">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c r="AF435" s="194"/>
      <c r="AG435" s="194"/>
      <c r="AH435" s="361"/>
      <c r="AI435" s="360"/>
      <c r="AJ435" s="194"/>
      <c r="AK435" s="194"/>
      <c r="AL435" s="194"/>
      <c r="AM435" s="360"/>
      <c r="AN435" s="194"/>
      <c r="AO435" s="194"/>
      <c r="AP435" s="361"/>
      <c r="AQ435" s="360"/>
      <c r="AR435" s="194"/>
      <c r="AS435" s="194"/>
      <c r="AT435" s="361"/>
      <c r="AU435" s="194"/>
      <c r="AV435" s="194"/>
      <c r="AW435" s="194"/>
      <c r="AX435" s="195"/>
    </row>
    <row r="436" spans="1:50" ht="18.75" hidden="1" customHeight="1">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54" customHeight="1">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547</v>
      </c>
      <c r="AE702" s="369"/>
      <c r="AF702" s="369"/>
      <c r="AG702" s="411" t="s">
        <v>569</v>
      </c>
      <c r="AH702" s="412"/>
      <c r="AI702" s="412"/>
      <c r="AJ702" s="412"/>
      <c r="AK702" s="412"/>
      <c r="AL702" s="412"/>
      <c r="AM702" s="412"/>
      <c r="AN702" s="412"/>
      <c r="AO702" s="412"/>
      <c r="AP702" s="412"/>
      <c r="AQ702" s="412"/>
      <c r="AR702" s="412"/>
      <c r="AS702" s="412"/>
      <c r="AT702" s="412"/>
      <c r="AU702" s="412"/>
      <c r="AV702" s="412"/>
      <c r="AW702" s="412"/>
      <c r="AX702" s="413"/>
    </row>
    <row r="703" spans="1:50" ht="61.5" customHeight="1">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547</v>
      </c>
      <c r="AE703" s="349"/>
      <c r="AF703" s="349"/>
      <c r="AG703" s="117" t="s">
        <v>571</v>
      </c>
      <c r="AH703" s="118"/>
      <c r="AI703" s="118"/>
      <c r="AJ703" s="118"/>
      <c r="AK703" s="118"/>
      <c r="AL703" s="118"/>
      <c r="AM703" s="118"/>
      <c r="AN703" s="118"/>
      <c r="AO703" s="118"/>
      <c r="AP703" s="118"/>
      <c r="AQ703" s="118"/>
      <c r="AR703" s="118"/>
      <c r="AS703" s="118"/>
      <c r="AT703" s="118"/>
      <c r="AU703" s="118"/>
      <c r="AV703" s="118"/>
      <c r="AW703" s="118"/>
      <c r="AX703" s="119"/>
    </row>
    <row r="704" spans="1:50" ht="54" customHeight="1">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547</v>
      </c>
      <c r="AE704" s="808"/>
      <c r="AF704" s="808"/>
      <c r="AG704" s="134" t="s">
        <v>572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547</v>
      </c>
      <c r="AE705" s="739"/>
      <c r="AF705" s="739"/>
      <c r="AG705" s="123" t="s">
        <v>601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8"/>
      <c r="B706" s="669"/>
      <c r="C706" s="819"/>
      <c r="D706" s="820"/>
      <c r="E706" s="755" t="s">
        <v>539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573</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573</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41.25" customHeight="1">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547</v>
      </c>
      <c r="AE708" s="629"/>
      <c r="AF708" s="629"/>
      <c r="AG708" s="767" t="s">
        <v>574</v>
      </c>
      <c r="AH708" s="768"/>
      <c r="AI708" s="768"/>
      <c r="AJ708" s="768"/>
      <c r="AK708" s="768"/>
      <c r="AL708" s="768"/>
      <c r="AM708" s="768"/>
      <c r="AN708" s="768"/>
      <c r="AO708" s="768"/>
      <c r="AP708" s="768"/>
      <c r="AQ708" s="768"/>
      <c r="AR708" s="768"/>
      <c r="AS708" s="768"/>
      <c r="AT708" s="768"/>
      <c r="AU708" s="768"/>
      <c r="AV708" s="768"/>
      <c r="AW708" s="768"/>
      <c r="AX708" s="769"/>
    </row>
    <row r="709" spans="1:50" ht="36.75" customHeight="1">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547</v>
      </c>
      <c r="AE709" s="349"/>
      <c r="AF709" s="349"/>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576</v>
      </c>
      <c r="AE710" s="349"/>
      <c r="AF710" s="349"/>
      <c r="AG710" s="117" t="s">
        <v>577</v>
      </c>
      <c r="AH710" s="118"/>
      <c r="AI710" s="118"/>
      <c r="AJ710" s="118"/>
      <c r="AK710" s="118"/>
      <c r="AL710" s="118"/>
      <c r="AM710" s="118"/>
      <c r="AN710" s="118"/>
      <c r="AO710" s="118"/>
      <c r="AP710" s="118"/>
      <c r="AQ710" s="118"/>
      <c r="AR710" s="118"/>
      <c r="AS710" s="118"/>
      <c r="AT710" s="118"/>
      <c r="AU710" s="118"/>
      <c r="AV710" s="118"/>
      <c r="AW710" s="118"/>
      <c r="AX710" s="119"/>
    </row>
    <row r="711" spans="1:50" ht="44.25" customHeight="1">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547</v>
      </c>
      <c r="AE711" s="349"/>
      <c r="AF711" s="349"/>
      <c r="AG711" s="117" t="s">
        <v>615</v>
      </c>
      <c r="AH711" s="118"/>
      <c r="AI711" s="118"/>
      <c r="AJ711" s="118"/>
      <c r="AK711" s="118"/>
      <c r="AL711" s="118"/>
      <c r="AM711" s="118"/>
      <c r="AN711" s="118"/>
      <c r="AO711" s="118"/>
      <c r="AP711" s="118"/>
      <c r="AQ711" s="118"/>
      <c r="AR711" s="118"/>
      <c r="AS711" s="118"/>
      <c r="AT711" s="118"/>
      <c r="AU711" s="118"/>
      <c r="AV711" s="118"/>
      <c r="AW711" s="118"/>
      <c r="AX711" s="119"/>
    </row>
    <row r="712" spans="1:50" ht="75" customHeight="1">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570</v>
      </c>
      <c r="AE712" s="808"/>
      <c r="AF712" s="808"/>
      <c r="AG712" s="835" t="s">
        <v>602</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576</v>
      </c>
      <c r="AE713" s="349"/>
      <c r="AF713" s="685"/>
      <c r="AG713" s="117" t="s">
        <v>549</v>
      </c>
      <c r="AH713" s="118"/>
      <c r="AI713" s="118"/>
      <c r="AJ713" s="118"/>
      <c r="AK713" s="118"/>
      <c r="AL713" s="118"/>
      <c r="AM713" s="118"/>
      <c r="AN713" s="118"/>
      <c r="AO713" s="118"/>
      <c r="AP713" s="118"/>
      <c r="AQ713" s="118"/>
      <c r="AR713" s="118"/>
      <c r="AS713" s="118"/>
      <c r="AT713" s="118"/>
      <c r="AU713" s="118"/>
      <c r="AV713" s="118"/>
      <c r="AW713" s="118"/>
      <c r="AX713" s="119"/>
    </row>
    <row r="714" spans="1:50" ht="63" customHeight="1">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547</v>
      </c>
      <c r="AE714" s="833"/>
      <c r="AF714" s="834"/>
      <c r="AG714" s="761" t="s">
        <v>598</v>
      </c>
      <c r="AH714" s="762"/>
      <c r="AI714" s="762"/>
      <c r="AJ714" s="762"/>
      <c r="AK714" s="762"/>
      <c r="AL714" s="762"/>
      <c r="AM714" s="762"/>
      <c r="AN714" s="762"/>
      <c r="AO714" s="762"/>
      <c r="AP714" s="762"/>
      <c r="AQ714" s="762"/>
      <c r="AR714" s="762"/>
      <c r="AS714" s="762"/>
      <c r="AT714" s="762"/>
      <c r="AU714" s="762"/>
      <c r="AV714" s="762"/>
      <c r="AW714" s="762"/>
      <c r="AX714" s="763"/>
    </row>
    <row r="715" spans="1:50" ht="46.5" customHeight="1">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547</v>
      </c>
      <c r="AE715" s="629"/>
      <c r="AF715" s="753"/>
      <c r="AG715" s="767" t="s">
        <v>578</v>
      </c>
      <c r="AH715" s="768"/>
      <c r="AI715" s="768"/>
      <c r="AJ715" s="768"/>
      <c r="AK715" s="768"/>
      <c r="AL715" s="768"/>
      <c r="AM715" s="768"/>
      <c r="AN715" s="768"/>
      <c r="AO715" s="768"/>
      <c r="AP715" s="768"/>
      <c r="AQ715" s="768"/>
      <c r="AR715" s="768"/>
      <c r="AS715" s="768"/>
      <c r="AT715" s="768"/>
      <c r="AU715" s="768"/>
      <c r="AV715" s="768"/>
      <c r="AW715" s="768"/>
      <c r="AX715" s="769"/>
    </row>
    <row r="716" spans="1:50" ht="42" customHeight="1">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547</v>
      </c>
      <c r="AE716" s="653"/>
      <c r="AF716" s="653"/>
      <c r="AG716" s="117" t="s">
        <v>579</v>
      </c>
      <c r="AH716" s="118"/>
      <c r="AI716" s="118"/>
      <c r="AJ716" s="118"/>
      <c r="AK716" s="118"/>
      <c r="AL716" s="118"/>
      <c r="AM716" s="118"/>
      <c r="AN716" s="118"/>
      <c r="AO716" s="118"/>
      <c r="AP716" s="118"/>
      <c r="AQ716" s="118"/>
      <c r="AR716" s="118"/>
      <c r="AS716" s="118"/>
      <c r="AT716" s="118"/>
      <c r="AU716" s="118"/>
      <c r="AV716" s="118"/>
      <c r="AW716" s="118"/>
      <c r="AX716" s="119"/>
    </row>
    <row r="717" spans="1:50" ht="46.5" customHeight="1">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570</v>
      </c>
      <c r="AE717" s="349"/>
      <c r="AF717" s="349"/>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547</v>
      </c>
      <c r="AE718" s="349"/>
      <c r="AF718" s="349"/>
      <c r="AG718" s="125" t="s">
        <v>583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3"/>
      <c r="B721" s="804"/>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3"/>
      <c r="B722" s="80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3"/>
      <c r="B723" s="80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3"/>
      <c r="B724" s="80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6" t="s">
        <v>49</v>
      </c>
      <c r="B726" s="827"/>
      <c r="C726" s="840" t="s">
        <v>54</v>
      </c>
      <c r="D726" s="862"/>
      <c r="E726" s="862"/>
      <c r="F726" s="863"/>
      <c r="G726" s="614" t="s">
        <v>633</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c r="A727" s="828"/>
      <c r="B727" s="829"/>
      <c r="C727" s="609" t="s">
        <v>58</v>
      </c>
      <c r="D727" s="610"/>
      <c r="E727" s="610"/>
      <c r="F727" s="611"/>
      <c r="G727" s="612" t="s">
        <v>626</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c r="A729" s="660" t="s">
        <v>620</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c r="A731" s="824" t="s">
        <v>255</v>
      </c>
      <c r="B731" s="825"/>
      <c r="C731" s="825"/>
      <c r="D731" s="825"/>
      <c r="E731" s="826"/>
      <c r="F731" s="754" t="s">
        <v>639</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c r="A733" s="697" t="s">
        <v>296</v>
      </c>
      <c r="B733" s="698"/>
      <c r="C733" s="698"/>
      <c r="D733" s="698"/>
      <c r="E733" s="699"/>
      <c r="F733" s="663" t="s">
        <v>640</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c r="A735" s="815" t="s">
        <v>616</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c r="A737" s="831" t="s">
        <v>433</v>
      </c>
      <c r="B737" s="327"/>
      <c r="C737" s="327"/>
      <c r="D737" s="327"/>
      <c r="E737" s="327"/>
      <c r="F737" s="327"/>
      <c r="G737" s="313" t="s">
        <v>549</v>
      </c>
      <c r="H737" s="314"/>
      <c r="I737" s="314"/>
      <c r="J737" s="314"/>
      <c r="K737" s="314"/>
      <c r="L737" s="314"/>
      <c r="M737" s="314"/>
      <c r="N737" s="314"/>
      <c r="O737" s="314"/>
      <c r="P737" s="315"/>
      <c r="Q737" s="327" t="s">
        <v>360</v>
      </c>
      <c r="R737" s="327"/>
      <c r="S737" s="327"/>
      <c r="T737" s="327"/>
      <c r="U737" s="327"/>
      <c r="V737" s="327"/>
      <c r="W737" s="316" t="s">
        <v>621</v>
      </c>
      <c r="X737" s="314"/>
      <c r="Y737" s="314"/>
      <c r="Z737" s="314"/>
      <c r="AA737" s="314"/>
      <c r="AB737" s="314"/>
      <c r="AC737" s="314"/>
      <c r="AD737" s="314"/>
      <c r="AE737" s="314"/>
      <c r="AF737" s="315"/>
      <c r="AG737" s="327" t="s">
        <v>361</v>
      </c>
      <c r="AH737" s="327"/>
      <c r="AI737" s="327"/>
      <c r="AJ737" s="327"/>
      <c r="AK737" s="327"/>
      <c r="AL737" s="327"/>
      <c r="AM737" s="316" t="s">
        <v>622</v>
      </c>
      <c r="AN737" s="314"/>
      <c r="AO737" s="314"/>
      <c r="AP737" s="314"/>
      <c r="AQ737" s="314"/>
      <c r="AR737" s="314"/>
      <c r="AS737" s="314"/>
      <c r="AT737" s="314"/>
      <c r="AU737" s="314"/>
      <c r="AV737" s="315"/>
      <c r="AW737" s="59"/>
      <c r="AX737" s="60"/>
    </row>
    <row r="738" spans="1:50" ht="24.75" customHeight="1">
      <c r="A738" s="326" t="s">
        <v>362</v>
      </c>
      <c r="B738" s="279"/>
      <c r="C738" s="279"/>
      <c r="D738" s="279"/>
      <c r="E738" s="279"/>
      <c r="F738" s="279"/>
      <c r="G738" s="316" t="s">
        <v>623</v>
      </c>
      <c r="H738" s="314"/>
      <c r="I738" s="314"/>
      <c r="J738" s="314"/>
      <c r="K738" s="314"/>
      <c r="L738" s="314"/>
      <c r="M738" s="314"/>
      <c r="N738" s="314"/>
      <c r="O738" s="314"/>
      <c r="P738" s="314"/>
      <c r="Q738" s="327" t="s">
        <v>363</v>
      </c>
      <c r="R738" s="327"/>
      <c r="S738" s="327"/>
      <c r="T738" s="327"/>
      <c r="U738" s="327"/>
      <c r="V738" s="327"/>
      <c r="W738" s="316" t="s">
        <v>624</v>
      </c>
      <c r="X738" s="314"/>
      <c r="Y738" s="314"/>
      <c r="Z738" s="314"/>
      <c r="AA738" s="314"/>
      <c r="AB738" s="314"/>
      <c r="AC738" s="314"/>
      <c r="AD738" s="314"/>
      <c r="AE738" s="314"/>
      <c r="AF738" s="315"/>
      <c r="AG738" s="279" t="s">
        <v>364</v>
      </c>
      <c r="AH738" s="279"/>
      <c r="AI738" s="279"/>
      <c r="AJ738" s="279"/>
      <c r="AK738" s="279"/>
      <c r="AL738" s="279"/>
      <c r="AM738" s="316" t="s">
        <v>581</v>
      </c>
      <c r="AN738" s="314"/>
      <c r="AO738" s="314"/>
      <c r="AP738" s="314"/>
      <c r="AQ738" s="314"/>
      <c r="AR738" s="314"/>
      <c r="AS738" s="314"/>
      <c r="AT738" s="314"/>
      <c r="AU738" s="314"/>
      <c r="AV738" s="315"/>
      <c r="AW738" s="87"/>
      <c r="AX738" s="88"/>
    </row>
    <row r="739" spans="1:50" ht="24.75" customHeight="1" thickBot="1">
      <c r="A739" s="686" t="s">
        <v>492</v>
      </c>
      <c r="B739" s="687"/>
      <c r="C739" s="687"/>
      <c r="D739" s="687"/>
      <c r="E739" s="687"/>
      <c r="F739" s="687"/>
      <c r="G739" s="317" t="s">
        <v>582</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4" t="s">
        <v>544</v>
      </c>
      <c r="B779" s="655"/>
      <c r="C779" s="655"/>
      <c r="D779" s="655"/>
      <c r="E779" s="655"/>
      <c r="F779" s="656"/>
      <c r="G779" s="619" t="s">
        <v>597</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519</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c r="A781" s="657"/>
      <c r="B781" s="658"/>
      <c r="C781" s="658"/>
      <c r="D781" s="658"/>
      <c r="E781" s="658"/>
      <c r="F781" s="659"/>
      <c r="G781" s="694" t="s">
        <v>596</v>
      </c>
      <c r="H781" s="695"/>
      <c r="I781" s="695"/>
      <c r="J781" s="695"/>
      <c r="K781" s="696"/>
      <c r="L781" s="688" t="s">
        <v>593</v>
      </c>
      <c r="M781" s="689"/>
      <c r="N781" s="689"/>
      <c r="O781" s="689"/>
      <c r="P781" s="689"/>
      <c r="Q781" s="689"/>
      <c r="R781" s="689"/>
      <c r="S781" s="689"/>
      <c r="T781" s="689"/>
      <c r="U781" s="689"/>
      <c r="V781" s="689"/>
      <c r="W781" s="689"/>
      <c r="X781" s="690"/>
      <c r="Y781" s="414">
        <v>1</v>
      </c>
      <c r="Z781" s="415"/>
      <c r="AA781" s="415"/>
      <c r="AB781" s="830"/>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customHeight="1">
      <c r="A782" s="657"/>
      <c r="B782" s="658"/>
      <c r="C782" s="658"/>
      <c r="D782" s="658"/>
      <c r="E782" s="658"/>
      <c r="F782" s="659"/>
      <c r="G782" s="599" t="s">
        <v>589</v>
      </c>
      <c r="H782" s="600"/>
      <c r="I782" s="600"/>
      <c r="J782" s="600"/>
      <c r="K782" s="601"/>
      <c r="L782" s="622" t="s">
        <v>589</v>
      </c>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1</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c r="A837" s="402">
        <v>1</v>
      </c>
      <c r="B837" s="402">
        <v>1</v>
      </c>
      <c r="C837" s="388" t="s">
        <v>592</v>
      </c>
      <c r="D837" s="370"/>
      <c r="E837" s="370"/>
      <c r="F837" s="370"/>
      <c r="G837" s="370"/>
      <c r="H837" s="370"/>
      <c r="I837" s="370"/>
      <c r="J837" s="371">
        <v>6011001035920</v>
      </c>
      <c r="K837" s="372"/>
      <c r="L837" s="372"/>
      <c r="M837" s="372"/>
      <c r="N837" s="372"/>
      <c r="O837" s="372"/>
      <c r="P837" s="389" t="s">
        <v>627</v>
      </c>
      <c r="Q837" s="373"/>
      <c r="R837" s="373"/>
      <c r="S837" s="373"/>
      <c r="T837" s="373"/>
      <c r="U837" s="373"/>
      <c r="V837" s="373"/>
      <c r="W837" s="373"/>
      <c r="X837" s="373"/>
      <c r="Y837" s="374">
        <v>0.7</v>
      </c>
      <c r="Z837" s="375"/>
      <c r="AA837" s="375"/>
      <c r="AB837" s="376"/>
      <c r="AC837" s="384" t="s">
        <v>536</v>
      </c>
      <c r="AD837" s="385"/>
      <c r="AE837" s="385"/>
      <c r="AF837" s="385"/>
      <c r="AG837" s="385"/>
      <c r="AH837" s="386">
        <v>1</v>
      </c>
      <c r="AI837" s="387"/>
      <c r="AJ837" s="387"/>
      <c r="AK837" s="387"/>
      <c r="AL837" s="380" t="s">
        <v>594</v>
      </c>
      <c r="AM837" s="381"/>
      <c r="AN837" s="381"/>
      <c r="AO837" s="382"/>
      <c r="AP837" s="383" t="s">
        <v>595</v>
      </c>
      <c r="AQ837" s="383"/>
      <c r="AR837" s="383"/>
      <c r="AS837" s="383"/>
      <c r="AT837" s="383"/>
      <c r="AU837" s="383"/>
      <c r="AV837" s="383"/>
      <c r="AW837" s="383"/>
      <c r="AX837" s="383"/>
    </row>
    <row r="838" spans="1:50" ht="30" customHeight="1">
      <c r="A838" s="402">
        <v>2</v>
      </c>
      <c r="B838" s="402">
        <v>1</v>
      </c>
      <c r="C838" s="388" t="s">
        <v>592</v>
      </c>
      <c r="D838" s="370"/>
      <c r="E838" s="370"/>
      <c r="F838" s="370"/>
      <c r="G838" s="370"/>
      <c r="H838" s="370"/>
      <c r="I838" s="370"/>
      <c r="J838" s="371">
        <v>6011001035920</v>
      </c>
      <c r="K838" s="372"/>
      <c r="L838" s="372"/>
      <c r="M838" s="372"/>
      <c r="N838" s="372"/>
      <c r="O838" s="372"/>
      <c r="P838" s="389" t="s">
        <v>628</v>
      </c>
      <c r="Q838" s="373"/>
      <c r="R838" s="373"/>
      <c r="S838" s="373"/>
      <c r="T838" s="373"/>
      <c r="U838" s="373"/>
      <c r="V838" s="373"/>
      <c r="W838" s="373"/>
      <c r="X838" s="373"/>
      <c r="Y838" s="374">
        <v>7.0000000000000007E-2</v>
      </c>
      <c r="Z838" s="375"/>
      <c r="AA838" s="375"/>
      <c r="AB838" s="376"/>
      <c r="AC838" s="384" t="s">
        <v>536</v>
      </c>
      <c r="AD838" s="384"/>
      <c r="AE838" s="384"/>
      <c r="AF838" s="384"/>
      <c r="AG838" s="384"/>
      <c r="AH838" s="386">
        <v>1</v>
      </c>
      <c r="AI838" s="387"/>
      <c r="AJ838" s="387"/>
      <c r="AK838" s="387"/>
      <c r="AL838" s="380" t="s">
        <v>594</v>
      </c>
      <c r="AM838" s="381"/>
      <c r="AN838" s="381"/>
      <c r="AO838" s="382"/>
      <c r="AP838" s="383" t="s">
        <v>589</v>
      </c>
      <c r="AQ838" s="383"/>
      <c r="AR838" s="383"/>
      <c r="AS838" s="383"/>
      <c r="AT838" s="383"/>
      <c r="AU838" s="383"/>
      <c r="AV838" s="383"/>
      <c r="AW838" s="383"/>
      <c r="AX838" s="383"/>
    </row>
    <row r="839" spans="1:50" ht="30" hidden="1" customHeight="1">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6:AQ17 P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Q138:AQ139 AU138:AU139">
    <cfRule type="expression" dxfId="2089" priority="1513">
      <formula>IF(RIGHT(TEXT(AQ138,"0.#"),1)=".",FALSE,TRUE)</formula>
    </cfRule>
    <cfRule type="expression" dxfId="2088" priority="1514">
      <formula>IF(RIGHT(TEXT(AQ138,"0.#"),1)=".",TRUE,FALSE)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E138:AE139 AI138:AI139 AM138:AM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4" manualBreakCount="14">
    <brk id="29" max="49" man="1"/>
    <brk id="699" max="49" man="1"/>
    <brk id="727" max="49" man="1"/>
    <brk id="735" max="49" man="1"/>
    <brk id="778" max="49" man="1"/>
    <brk id="838"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科学技術・イノベーション</v>
      </c>
      <c r="F9" s="18" t="s">
        <v>439</v>
      </c>
      <c r="G9" s="17"/>
      <c r="H9" s="13" t="str">
        <f t="shared" si="1"/>
        <v/>
      </c>
      <c r="I9" s="13" t="str">
        <f t="shared" si="5"/>
        <v/>
      </c>
      <c r="K9" s="14" t="s">
        <v>229</v>
      </c>
      <c r="L9" s="15" t="s">
        <v>547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科学技術・イノベーション</v>
      </c>
      <c r="F11" s="18" t="s">
        <v>237</v>
      </c>
      <c r="G11" s="17" t="s">
        <v>547</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c r="A4" s="435"/>
      <c r="B4" s="433"/>
      <c r="C4" s="433"/>
      <c r="D4" s="433"/>
      <c r="E4" s="433"/>
      <c r="F4" s="434"/>
      <c r="G4" s="576"/>
      <c r="H4" s="1011"/>
      <c r="I4" s="1011"/>
      <c r="J4" s="1011"/>
      <c r="K4" s="1011"/>
      <c r="L4" s="1011"/>
      <c r="M4" s="1011"/>
      <c r="N4" s="1011"/>
      <c r="O4" s="1012"/>
      <c r="P4" s="100"/>
      <c r="Q4" s="1019"/>
      <c r="R4" s="1019"/>
      <c r="S4" s="1019"/>
      <c r="T4" s="1019"/>
      <c r="U4" s="1019"/>
      <c r="V4" s="1019"/>
      <c r="W4" s="1019"/>
      <c r="X4" s="1020"/>
      <c r="Y4" s="1029" t="s">
        <v>13</v>
      </c>
      <c r="Z4" s="1030"/>
      <c r="AA4" s="1031"/>
      <c r="AB4" s="483"/>
      <c r="AC4" s="1033"/>
      <c r="AD4" s="1033"/>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c r="A11" s="435"/>
      <c r="B11" s="433"/>
      <c r="C11" s="433"/>
      <c r="D11" s="433"/>
      <c r="E11" s="433"/>
      <c r="F11" s="434"/>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3"/>
      <c r="AC11" s="1033"/>
      <c r="AD11" s="1033"/>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c r="A18" s="435"/>
      <c r="B18" s="433"/>
      <c r="C18" s="433"/>
      <c r="D18" s="433"/>
      <c r="E18" s="433"/>
      <c r="F18" s="434"/>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3"/>
      <c r="AC18" s="1033"/>
      <c r="AD18" s="1033"/>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c r="A25" s="435"/>
      <c r="B25" s="433"/>
      <c r="C25" s="433"/>
      <c r="D25" s="433"/>
      <c r="E25" s="433"/>
      <c r="F25" s="434"/>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3"/>
      <c r="AC25" s="1033"/>
      <c r="AD25" s="1033"/>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c r="A32" s="435"/>
      <c r="B32" s="433"/>
      <c r="C32" s="433"/>
      <c r="D32" s="433"/>
      <c r="E32" s="433"/>
      <c r="F32" s="434"/>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3"/>
      <c r="AC32" s="1033"/>
      <c r="AD32" s="1033"/>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c r="A39" s="435"/>
      <c r="B39" s="433"/>
      <c r="C39" s="433"/>
      <c r="D39" s="433"/>
      <c r="E39" s="433"/>
      <c r="F39" s="434"/>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3"/>
      <c r="AC39" s="1033"/>
      <c r="AD39" s="103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c r="A46" s="435"/>
      <c r="B46" s="433"/>
      <c r="C46" s="433"/>
      <c r="D46" s="433"/>
      <c r="E46" s="433"/>
      <c r="F46" s="434"/>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3"/>
      <c r="AC46" s="1033"/>
      <c r="AD46" s="103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c r="A53" s="435"/>
      <c r="B53" s="433"/>
      <c r="C53" s="433"/>
      <c r="D53" s="433"/>
      <c r="E53" s="433"/>
      <c r="F53" s="434"/>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3"/>
      <c r="AC53" s="1033"/>
      <c r="AD53" s="103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c r="A60" s="435"/>
      <c r="B60" s="433"/>
      <c r="C60" s="433"/>
      <c r="D60" s="433"/>
      <c r="E60" s="433"/>
      <c r="F60" s="434"/>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3"/>
      <c r="AC60" s="1033"/>
      <c r="AD60" s="103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c r="A67" s="435"/>
      <c r="B67" s="433"/>
      <c r="C67" s="433"/>
      <c r="D67" s="433"/>
      <c r="E67" s="433"/>
      <c r="F67" s="434"/>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3"/>
      <c r="AC67" s="1033"/>
      <c r="AD67" s="1033"/>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2" t="s">
        <v>29</v>
      </c>
      <c r="B2" s="1063"/>
      <c r="C2" s="1063"/>
      <c r="D2" s="1063"/>
      <c r="E2" s="1063"/>
      <c r="F2" s="1064"/>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2017-09-14T06:45:28Z</cp:lastPrinted>
  <dcterms:created xsi:type="dcterms:W3CDTF">2012-03-13T00:50:25Z</dcterms:created>
  <dcterms:modified xsi:type="dcterms:W3CDTF">2017-09-19T01:52:21Z</dcterms:modified>
</cp:coreProperties>
</file>