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95" i="3" l="1"/>
  <c r="AM92" i="3"/>
  <c r="AD19" i="3" l="1"/>
  <c r="AL849" i="3"/>
  <c r="AI95" i="3" l="1"/>
  <c r="AE95" i="3"/>
  <c r="AD13" i="3"/>
  <c r="W13" i="3" l="1"/>
  <c r="P13"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<sst xmlns="http://schemas.openxmlformats.org/spreadsheetml/2006/main" count="2832" uniqueCount="641">
  <si>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</si>
  <si>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</si>
  <si>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</si>
  <si>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</si>
  <si>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</si>
  <si>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</si>
  <si>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</si>
  <si>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</si>
  <si>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</si>
  <si>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</si>
  <si>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</si>
  <si>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</si>
  <si>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</si>
  <si>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</si>
  <si>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</si>
  <si>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</si>
  <si>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</si>
  <si>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</si>
  <si>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</si>
  <si>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</si>
  <si>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</si>
  <si>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</si>
  <si>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</si>
  <si>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</si>
  <si>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</si>
  <si>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</si>
  <si>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</si>
  <si>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</si>
  <si>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</si>
  <si>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</si>
  <si>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</si>
  <si>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</si>
  <si>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</si>
  <si>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</si>
  <si>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</si>
  <si>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</si>
  <si>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</si>
  <si>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</si>
  <si>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</si>
  <si>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</si>
  <si>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</si>
  <si>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</si>
  <si>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</si>
  <si>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</si>
  <si>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</si>
  <si>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</si>
  <si>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</si>
  <si>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</si>
  <si>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</si>
  <si>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</si>
  <si>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</si>
  <si>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</si>
  <si>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</si>
  <si>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</si>
  <si>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</si>
  <si>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</si>
  <si>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</si>
  <si>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</si>
  <si>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</si>
  <si>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</si>
  <si>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</si>
  <si>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</si>
  <si>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</si>
  <si>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</si>
  <si>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</si>
  <si>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</si>
  <si>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</si>
  <si>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</si>
  <si>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</si>
  <si>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</si>
  <si>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</si>
  <si>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</si>
  <si>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</si>
  <si>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</si>
  <si>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</si>
  <si>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</si>
  <si>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</si>
  <si>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</si>
  <si>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</si>
  <si>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</si>
  <si>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</si>
  <si>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</si>
  <si>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</si>
  <si>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</si>
  <si>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</si>
  <si>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</si>
  <si>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</si>
  <si>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</si>
  <si>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</si>
  <si>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</si>
  <si>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</si>
  <si>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</si>
  <si>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</si>
  <si>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</si>
  <si>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</si>
  <si>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</si>
  <si>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</si>
  <si>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</si>
  <si>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</si>
  <si>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</si>
  <si>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</si>
  <si>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</si>
  <si>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</si>
  <si>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</si>
  <si>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</si>
  <si>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</si>
  <si>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</si>
  <si>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</si>
  <si>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</si>
  <si>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</si>
  <si>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</si>
  <si>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</si>
  <si>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</si>
  <si>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</si>
  <si>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</si>
  <si>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</si>
  <si>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</si>
  <si>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</si>
  <si>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</si>
  <si>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</si>
  <si>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</si>
  <si>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</si>
  <si>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</si>
  <si>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</si>
  <si>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</si>
  <si>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</si>
  <si>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</si>
  <si>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</si>
  <si>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</si>
  <si>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</si>
  <si>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</si>
  <si>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</si>
  <si>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</si>
  <si>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</si>
  <si>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</si>
  <si>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</si>
  <si>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</si>
  <si>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</si>
  <si>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</si>
  <si>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</si>
  <si>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</si>
  <si>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</si>
  <si>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</si>
  <si>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</si>
  <si>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</si>
  <si>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</si>
  <si>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</si>
  <si>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</si>
  <si>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</si>
  <si>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</si>
  <si>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</si>
  <si>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</si>
  <si>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</si>
  <si>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</si>
  <si>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</si>
  <si>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</si>
  <si>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</si>
  <si>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</si>
  <si>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</si>
  <si>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</si>
  <si>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</si>
  <si>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</si>
  <si>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</si>
  <si>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</si>
  <si>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</si>
  <si>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</si>
  <si>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</si>
  <si>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</si>
  <si>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</si>
  <si>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</si>
  <si>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</si>
  <si>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</si>
  <si>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</si>
  <si>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</si>
  <si>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</si>
  <si>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</si>
  <si>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</si>
  <si>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</si>
  <si>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</si>
  <si>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</si>
  <si>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</si>
  <si>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</si>
  <si>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</si>
  <si>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</si>
  <si>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</si>
  <si>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</si>
  <si>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</si>
  <si>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</si>
  <si>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</si>
  <si>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</si>
  <si>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</si>
  <si>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</si>
  <si>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</si>
  <si>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</si>
  <si>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</si>
  <si>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</si>
  <si>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</si>
  <si>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</si>
  <si>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</si>
  <si>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</si>
  <si>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</si>
  <si>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</si>
  <si>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</si>
  <si>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</si>
  <si>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</si>
  <si>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</si>
  <si>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</si>
  <si>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</si>
  <si>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</si>
  <si>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</si>
  <si>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</si>
  <si>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</si>
  <si>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</si>
  <si>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</si>
  <si>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</si>
  <si>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</si>
  <si>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</si>
  <si>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</si>
  <si>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</si>
  <si>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</si>
  <si>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</si>
  <si>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</si>
  <si>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</si>
  <si>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</si>
  <si>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</si>
  <si>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</si>
  <si>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</si>
  <si>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</si>
  <si>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</si>
  <si>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</si>
  <si>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</si>
  <si>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</si>
  <si>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</si>
  <si>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</si>
  <si>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</si>
  <si>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</si>
  <si>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</si>
  <si>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</si>
  <si>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</si>
  <si>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</si>
  <si>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</si>
  <si>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</si>
  <si>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</si>
  <si>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</si>
  <si>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</si>
  <si>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</si>
  <si>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</si>
  <si>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</si>
  <si>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</si>
  <si>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</si>
  <si>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</si>
  <si>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</si>
  <si>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</si>
  <si>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</si>
  <si>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</si>
  <si>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</si>
  <si>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</si>
  <si>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</si>
  <si>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</si>
  <si>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</si>
  <si>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</si>
  <si>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</si>
  <si>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</si>
  <si>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</si>
  <si>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</si>
  <si>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</si>
  <si>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</si>
  <si>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</si>
  <si>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</si>
  <si>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</si>
  <si>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</si>
  <si>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</si>
  <si>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</si>
  <si>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</si>
  <si>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</si>
  <si>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</si>
  <si>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</si>
  <si>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</si>
  <si>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</si>
  <si>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</si>
  <si>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</si>
  <si>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</si>
  <si>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</si>
  <si>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</si>
  <si>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</si>
  <si>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</si>
  <si>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</si>
  <si>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</si>
  <si>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</si>
  <si>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</si>
  <si>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</si>
  <si>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</si>
  <si>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</si>
  <si>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</si>
  <si>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</si>
  <si>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</si>
  <si>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</si>
  <si>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</si>
  <si>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</si>
  <si>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</si>
  <si>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</si>
  <si>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</si>
  <si>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</si>
  <si>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</si>
  <si>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</si>
  <si>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</si>
  <si>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</si>
  <si>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</si>
  <si>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</si>
  <si>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</si>
  <si>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</si>
  <si>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</si>
  <si>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</si>
  <si>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</si>
  <si>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</si>
  <si>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</si>
  <si>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</si>
  <si>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</si>
  <si>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</si>
  <si>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</si>
  <si>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</si>
  <si>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</si>
  <si>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</si>
  <si>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</si>
  <si>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</si>
  <si>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</si>
  <si>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</si>
  <si>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</si>
  <si>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</si>
  <si>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</si>
  <si>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</si>
  <si>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</si>
  <si>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</si>
  <si>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</si>
  <si>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</si>
  <si>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</si>
  <si>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</si>
  <si>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</si>
  <si>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</si>
  <si>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</si>
  <si>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</si>
  <si>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</si>
  <si>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</si>
  <si>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</si>
  <si>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</si>
  <si>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</si>
  <si>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</si>
  <si>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</si>
  <si>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</si>
  <si>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</si>
  <si>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</si>
  <si>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</si>
  <si>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</si>
  <si>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</si>
  <si>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</si>
  <si>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</si>
  <si>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</si>
  <si>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</si>
  <si>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</si>
  <si>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</si>
  <si>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</si>
  <si>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</si>
  <si>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</si>
  <si>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</si>
  <si>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</si>
  <si>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</si>
  <si>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</si>
  <si>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</si>
  <si>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</si>
  <si>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</si>
  <si>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</si>
  <si>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</si>
  <si>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</si>
  <si>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</si>
  <si>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</si>
  <si>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</si>
  <si>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</si>
  <si>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</si>
  <si>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</si>
  <si>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</si>
  <si>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</si>
  <si>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</si>
  <si>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</si>
  <si>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</si>
  <si>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</si>
  <si>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</si>
  <si>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</si>
  <si>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</si>
  <si>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</si>
  <si>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</si>
  <si>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</si>
  <si>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</si>
  <si>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</si>
  <si>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</si>
  <si>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</si>
  <si>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</si>
  <si>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</si>
  <si>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</si>
  <si>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</si>
  <si>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</si>
  <si>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</si>
  <si>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</si>
  <si>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</si>
  <si>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</si>
  <si>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</si>
  <si>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</si>
  <si>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</si>
  <si>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</si>
  <si>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</si>
  <si>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</si>
  <si>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</si>
  <si>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</si>
  <si>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</si>
  <si>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</si>
  <si>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</si>
  <si>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</si>
  <si>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</si>
  <si>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</si>
  <si>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</si>
  <si>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</si>
  <si>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</si>
  <si>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</si>
  <si>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</si>
  <si>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</si>
  <si>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</si>
  <si>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</si>
  <si>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</si>
  <si>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</si>
  <si>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</si>
  <si>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</si>
  <si>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</si>
  <si>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</si>
  <si>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</si>
  <si>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</si>
  <si>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</si>
  <si>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</si>
  <si>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</si>
  <si>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</si>
  <si>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</si>
  <si>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</si>
  <si>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</si>
  <si>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</si>
  <si>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</si>
  <si>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</si>
  <si>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</si>
  <si>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</si>
  <si>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</si>
  <si>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</si>
  <si>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</si>
  <si>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</si>
  <si>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</si>
  <si>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</si>
  <si>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</si>
  <si>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</si>
  <si>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</si>
  <si>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</si>
  <si>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</si>
  <si>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</si>
  <si>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</si>
  <si>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</si>
  <si>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</si>
  <si>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</si>
  <si>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</si>
  <si>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</si>
  <si>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</si>
  <si>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</si>
  <si>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</si>
  <si>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</si>
  <si>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</si>
  <si>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</si>
  <si>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</si>
  <si>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</si>
  <si>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</si>
  <si>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</si>
  <si>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</si>
  <si>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</si>
  <si>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</si>
  <si>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</si>
  <si>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</si>
  <si>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</si>
  <si>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</si>
  <si>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</si>
  <si>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</si>
  <si>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</si>
  <si>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</si>
  <si>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</si>
  <si>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</si>
  <si>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</si>
  <si>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</si>
  <si>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</si>
  <si>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</si>
  <si>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</si>
  <si>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</si>
  <si>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</si>
  <si>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</si>
  <si>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</si>
  <si>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</si>
  <si>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</si>
  <si>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</si>
  <si>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</si>
  <si>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</si>
  <si>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</si>
  <si>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</si>
  <si>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</si>
  <si>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</si>
  <si>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</si>
  <si>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</si>
  <si>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</si>
  <si>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</si>
  <si>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</si>
  <si>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</si>
  <si>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</si>
  <si>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</si>
  <si>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</si>
  <si>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</si>
  <si>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</si>
  <si>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</si>
  <si>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原子力発電施設等核物質防護対策</t>
    <phoneticPr fontId="5"/>
  </si>
  <si>
    <t>原子力規制委員会　原子力規制庁
長官官房放射線防護グループ</t>
    <phoneticPr fontId="5"/>
  </si>
  <si>
    <t>原子力災害対策・核物質防護課</t>
    <phoneticPr fontId="5"/>
  </si>
  <si>
    <t>法律：特別会計に関する法律第８５条第６項
政令：特会法施行令第５１条第７項第１７号</t>
    <phoneticPr fontId="5"/>
  </si>
  <si>
    <t>「世界一安全な日本」創造戦略</t>
    <phoneticPr fontId="5"/>
  </si>
  <si>
    <t>我が国の原子力発電所等の核物質防護対策を、引き続き国際的な水準に対して遜色のない措置水準とするとともに、国内の規制の一層の高度化を図るため、妨害破壊行為等による防護措置への影響の評価、新たな脅威等を踏まえた防護措置の評価に必要な技術的根拠を整備し、また原子力先進国の核物質防護に関する規制動向及び技術動向を把握するための調査・分析を実施する。</t>
    <phoneticPr fontId="5"/>
  </si>
  <si>
    <t>-</t>
    <phoneticPr fontId="5"/>
  </si>
  <si>
    <t>-</t>
    <phoneticPr fontId="5"/>
  </si>
  <si>
    <t>-</t>
    <phoneticPr fontId="5"/>
  </si>
  <si>
    <t>原子力発電所等における特定核燃料物質の盗取及び妨害破壊行為件数を０件に抑える。</t>
    <phoneticPr fontId="5"/>
  </si>
  <si>
    <t>原子力発電所等における特定核燃料物質の盗取及び妨害破壊行為件数</t>
    <phoneticPr fontId="5"/>
  </si>
  <si>
    <t>件</t>
    <rPh sb="0" eb="1">
      <t>ケン</t>
    </rPh>
    <phoneticPr fontId="5"/>
  </si>
  <si>
    <t>米国エネルギー省との共同研究の件数</t>
    <phoneticPr fontId="5"/>
  </si>
  <si>
    <t>防護措置の強化に係る技術動向調査及びデータ取得の実施件数</t>
    <phoneticPr fontId="5"/>
  </si>
  <si>
    <t>規制動向調査に関する国際会合等への参画件数</t>
    <phoneticPr fontId="5"/>
  </si>
  <si>
    <t>件</t>
    <phoneticPr fontId="5"/>
  </si>
  <si>
    <t>件</t>
    <phoneticPr fontId="5"/>
  </si>
  <si>
    <t>執行額（百万円）/共同研究件数（件）　　　　　　　</t>
    <phoneticPr fontId="5"/>
  </si>
  <si>
    <t>執行額（百万円）／調査・データ取得件数（件）</t>
    <phoneticPr fontId="5"/>
  </si>
  <si>
    <t>執行額（百万円）／会合参画件数（件）</t>
    <phoneticPr fontId="5"/>
  </si>
  <si>
    <t>6/13</t>
    <phoneticPr fontId="5"/>
  </si>
  <si>
    <t>20/31</t>
    <phoneticPr fontId="5"/>
  </si>
  <si>
    <t>百万円/件</t>
    <phoneticPr fontId="5"/>
  </si>
  <si>
    <t>百万円</t>
    <phoneticPr fontId="5"/>
  </si>
  <si>
    <t>百万円</t>
    <phoneticPr fontId="5"/>
  </si>
  <si>
    <t>65/1</t>
    <phoneticPr fontId="5"/>
  </si>
  <si>
    <t>51/5</t>
    <phoneticPr fontId="5"/>
  </si>
  <si>
    <t>82/5</t>
    <phoneticPr fontId="5"/>
  </si>
  <si>
    <t>職員旅費</t>
    <phoneticPr fontId="5"/>
  </si>
  <si>
    <t>雑役務費</t>
    <phoneticPr fontId="5"/>
  </si>
  <si>
    <t>-</t>
    <phoneticPr fontId="5"/>
  </si>
  <si>
    <t>-</t>
    <phoneticPr fontId="5"/>
  </si>
  <si>
    <t>-</t>
    <phoneticPr fontId="5"/>
  </si>
  <si>
    <t>本事業は、公共の安全を確保するため、原子力施設の安全性を確保する上で重要な核物質防護対策について、国自らが措置水準の更なる向上を図るものであり、国民や社会のニーズを的確に反映している。</t>
    <phoneticPr fontId="5"/>
  </si>
  <si>
    <t>当該分野の規制は原子炉等規制法に基づき国が行うものであり、その高度化に係る技術情報・規制情報の取得は国自ら責任を持って対応すべきものであるため、地方自治体、民間等に委ねることはできない。</t>
    <phoneticPr fontId="5"/>
  </si>
  <si>
    <t>本事業は、原子炉等規制法に基づく核物質防護規制の高度化に活用されるものであり、政策目的の達成に必要な優先度の高い事業である。</t>
    <phoneticPr fontId="5"/>
  </si>
  <si>
    <t>○</t>
  </si>
  <si>
    <t>△</t>
  </si>
  <si>
    <t>有</t>
  </si>
  <si>
    <t>‐</t>
  </si>
  <si>
    <t>核物質防護規制の高度化に必要な技術・情報基盤の整備に要する事業に限定しており、妥当である。</t>
    <phoneticPr fontId="5"/>
  </si>
  <si>
    <t>核物質防護対策の最終的なアウトカムは、原子力発電所等における特定核燃料物質の盗取及び妨害破壊行為件数を０件に抑えることであり、本事業により得られた技術情報・規制情報は、このアウトカムの達成に寄与している。</t>
    <phoneticPr fontId="5"/>
  </si>
  <si>
    <t>実施場所・実施手法を精査し、より低価格で質の良い成果を得られる手法を優先して実施している。</t>
    <phoneticPr fontId="5"/>
  </si>
  <si>
    <t>調査等の成果物については本施策に係る検討材料として十分に活用してきている。</t>
    <phoneticPr fontId="5"/>
  </si>
  <si>
    <t>070</t>
    <phoneticPr fontId="5"/>
  </si>
  <si>
    <t>055</t>
    <phoneticPr fontId="5"/>
  </si>
  <si>
    <t>046</t>
    <phoneticPr fontId="5"/>
  </si>
  <si>
    <t>Ａ株式会社</t>
    <phoneticPr fontId="5"/>
  </si>
  <si>
    <t>核物質防護に係る業務</t>
    <phoneticPr fontId="5"/>
  </si>
  <si>
    <t>本事業では、次の事業を実施する。
（１）米国エネルギー省との防護措置の強化に係る共同研究
原子力施設への妨害破壊行為が核物質防護措置に及ぼす影響について、防護扉及び防護障壁等の破壊に関する試験及び試験結果を踏まえた解析モデルの構築を実施
（２）新たな脅威等を踏まえた防護措置の強化に係る技術動向調査及びデータ収集
新たな脅威等に係る原子力施設における防護措置の防弾・耐爆性能について試験等によるデータ収集、分析により有効性を評価するとともに、技術動向の調査を実施
（３）規制動向調査
海外の核物質防護に関する規制動向、技術動向等の調査・分析及び国際原子力機関の会合参加や海外規制機関との交流を通じた情報収集、実態把握を実施</t>
    <phoneticPr fontId="5"/>
  </si>
  <si>
    <t>本事業は原子力施設のセキュリティという事業の性質に鑑み、国が主体的に実施すべき事業であるため、負担関係は妥当である。</t>
    <rPh sb="4" eb="7">
      <t>ゲンシリョク</t>
    </rPh>
    <rPh sb="7" eb="9">
      <t>シセツ</t>
    </rPh>
    <phoneticPr fontId="5"/>
  </si>
  <si>
    <t>A.民間企業</t>
    <rPh sb="2" eb="4">
      <t>ミンカン</t>
    </rPh>
    <rPh sb="4" eb="6">
      <t>キギョウ</t>
    </rPh>
    <phoneticPr fontId="5"/>
  </si>
  <si>
    <t>B株式会社</t>
    <rPh sb="1" eb="5">
      <t>カブシキガイシャ</t>
    </rPh>
    <phoneticPr fontId="5"/>
  </si>
  <si>
    <t>総合警備保障（株）</t>
    <rPh sb="0" eb="2">
      <t>ソウゴウ</t>
    </rPh>
    <rPh sb="2" eb="4">
      <t>ケイビ</t>
    </rPh>
    <rPh sb="4" eb="6">
      <t>ホショウ</t>
    </rPh>
    <rPh sb="6" eb="9">
      <t>カブ</t>
    </rPh>
    <phoneticPr fontId="5"/>
  </si>
  <si>
    <t>日本コンベンションサービス（株）</t>
    <rPh sb="0" eb="2">
      <t>ニホン</t>
    </rPh>
    <rPh sb="13" eb="16">
      <t>カブ</t>
    </rPh>
    <phoneticPr fontId="5"/>
  </si>
  <si>
    <t>文書等輸送業務</t>
    <phoneticPr fontId="5"/>
  </si>
  <si>
    <t>関係国との意見交換に伴う通訳業務</t>
    <rPh sb="0" eb="3">
      <t>カンケイコク</t>
    </rPh>
    <rPh sb="5" eb="7">
      <t>イケン</t>
    </rPh>
    <rPh sb="7" eb="9">
      <t>コウカン</t>
    </rPh>
    <rPh sb="10" eb="11">
      <t>トモナ</t>
    </rPh>
    <rPh sb="12" eb="14">
      <t>ツウヤク</t>
    </rPh>
    <rPh sb="14" eb="16">
      <t>ギョウム</t>
    </rPh>
    <phoneticPr fontId="5"/>
  </si>
  <si>
    <t>随意契約
（少額）</t>
  </si>
  <si>
    <t>-</t>
    <phoneticPr fontId="5"/>
  </si>
  <si>
    <t>-</t>
    <phoneticPr fontId="5"/>
  </si>
  <si>
    <t>随意契約
（その他）</t>
  </si>
  <si>
    <t>-</t>
    <phoneticPr fontId="5"/>
  </si>
  <si>
    <t>-</t>
    <phoneticPr fontId="5"/>
  </si>
  <si>
    <t>（公財）原子力安全技術センター</t>
    <rPh sb="1" eb="2">
      <t>コウ</t>
    </rPh>
    <rPh sb="2" eb="3">
      <t>ザイ</t>
    </rPh>
    <rPh sb="4" eb="7">
      <t>ゲンシリョク</t>
    </rPh>
    <rPh sb="7" eb="9">
      <t>アンゼン</t>
    </rPh>
    <rPh sb="9" eb="11">
      <t>ギジュツ</t>
    </rPh>
    <phoneticPr fontId="5"/>
  </si>
  <si>
    <t>随意契約
（企画競争）</t>
  </si>
  <si>
    <t>B.（公財）原子力安全技術センター</t>
    <phoneticPr fontId="5"/>
  </si>
  <si>
    <t>情報システムセキュリティ計画 　　に関する調査・分析 等</t>
    <phoneticPr fontId="5"/>
  </si>
  <si>
    <t>事業費</t>
    <rPh sb="0" eb="3">
      <t>ジギョウヒ</t>
    </rPh>
    <phoneticPr fontId="5"/>
  </si>
  <si>
    <t>人件費</t>
    <rPh sb="0" eb="3">
      <t>ジンケンヒ</t>
    </rPh>
    <phoneticPr fontId="5"/>
  </si>
  <si>
    <t>核物質防護に係る業務</t>
    <rPh sb="0" eb="3">
      <t>カクブッシツ</t>
    </rPh>
    <rPh sb="3" eb="5">
      <t>ボウゴ</t>
    </rPh>
    <rPh sb="6" eb="7">
      <t>カカ</t>
    </rPh>
    <rPh sb="8" eb="10">
      <t>ギョウム</t>
    </rPh>
    <phoneticPr fontId="5"/>
  </si>
  <si>
    <t>事業の計画・実施</t>
    <rPh sb="0" eb="2">
      <t>ジギョウ</t>
    </rPh>
    <rPh sb="3" eb="5">
      <t>ケイカク</t>
    </rPh>
    <rPh sb="6" eb="8">
      <t>ジッシ</t>
    </rPh>
    <phoneticPr fontId="5"/>
  </si>
  <si>
    <t>管理費</t>
    <rPh sb="0" eb="3">
      <t>カンリヒ</t>
    </rPh>
    <phoneticPr fontId="5"/>
  </si>
  <si>
    <t>現地調査、翻訳 等</t>
    <rPh sb="0" eb="2">
      <t>ゲンチ</t>
    </rPh>
    <rPh sb="2" eb="4">
      <t>チョウサ</t>
    </rPh>
    <rPh sb="5" eb="7">
      <t>ホンヤク</t>
    </rPh>
    <rPh sb="8" eb="9">
      <t>トウ</t>
    </rPh>
    <phoneticPr fontId="5"/>
  </si>
  <si>
    <t>情報セキュリティ対策技術等に関する調査・分析</t>
    <rPh sb="0" eb="2">
      <t>ジョウホウ</t>
    </rPh>
    <rPh sb="8" eb="10">
      <t>タイサク</t>
    </rPh>
    <rPh sb="10" eb="12">
      <t>ギジュツ</t>
    </rPh>
    <rPh sb="12" eb="13">
      <t>トウ</t>
    </rPh>
    <rPh sb="14" eb="15">
      <t>カン</t>
    </rPh>
    <rPh sb="17" eb="19">
      <t>チョウサ</t>
    </rPh>
    <rPh sb="20" eb="22">
      <t>ブンセキ</t>
    </rPh>
    <phoneticPr fontId="5"/>
  </si>
  <si>
    <t>0</t>
    <phoneticPr fontId="5"/>
  </si>
  <si>
    <t>91/7</t>
    <phoneticPr fontId="5"/>
  </si>
  <si>
    <t>20/22</t>
    <phoneticPr fontId="5"/>
  </si>
  <si>
    <t>米国エネルギー省との共同研究については、実施方法を見直し、国内にて可能な手法を検討することにより事業を行った。これまで得られた技術情報・規制情報については、直ちに活用可能な情報については近年の規則改正（実用発電用原子炉の設置、運転等に関する規則 等）を踏まえた措置に対する検査実務等への対応に順次活用しており、併せて成果のとりまとめに向けて取り組んでいるところ、概ね見込みに見合った実績となっている。</t>
    <rPh sb="20" eb="22">
      <t>ジッシ</t>
    </rPh>
    <rPh sb="22" eb="24">
      <t>ホウホウ</t>
    </rPh>
    <rPh sb="25" eb="27">
      <t>ミナオ</t>
    </rPh>
    <rPh sb="29" eb="31">
      <t>コクナイ</t>
    </rPh>
    <rPh sb="33" eb="35">
      <t>カノウ</t>
    </rPh>
    <rPh sb="36" eb="38">
      <t>シュホウ</t>
    </rPh>
    <rPh sb="39" eb="41">
      <t>ケントウ</t>
    </rPh>
    <rPh sb="48" eb="50">
      <t>ジギョウ</t>
    </rPh>
    <rPh sb="51" eb="52">
      <t>オコナ</t>
    </rPh>
    <rPh sb="155" eb="156">
      <t>アワ</t>
    </rPh>
    <rPh sb="191" eb="193">
      <t>ジッセキ</t>
    </rPh>
    <phoneticPr fontId="5"/>
  </si>
  <si>
    <t>支出先の選定に当たり、事業内容に照らし可能なものについては、企画競争入札等により競争性を確保し、コスト削減に努めている。</t>
    <rPh sb="30" eb="32">
      <t>キカク</t>
    </rPh>
    <rPh sb="36" eb="37">
      <t>トウ</t>
    </rPh>
    <phoneticPr fontId="5"/>
  </si>
  <si>
    <t>平成27年度においては、共同研究はその実施方法を見直し、国内における技術調査として実施した。技術動向調査及びデータの取得については、効率的な執行により単位当たりのコストが減少している。また会合等への参画については、十分な情報を得るため、従来より期間・人数を増やし複数の主要国と意見交換を行った。このため、コストは僅かに増化しているが、総じて単位当たりのコスト水準は妥当である。</t>
    <rPh sb="19" eb="21">
      <t>ジッシ</t>
    </rPh>
    <rPh sb="21" eb="23">
      <t>ホウホウ</t>
    </rPh>
    <rPh sb="24" eb="26">
      <t>ミナオ</t>
    </rPh>
    <rPh sb="28" eb="30">
      <t>コクナイ</t>
    </rPh>
    <rPh sb="34" eb="36">
      <t>ギジュツ</t>
    </rPh>
    <rPh sb="36" eb="38">
      <t>チョウサ</t>
    </rPh>
    <rPh sb="41" eb="43">
      <t>ジッシ</t>
    </rPh>
    <rPh sb="66" eb="69">
      <t>コウリツテキ</t>
    </rPh>
    <rPh sb="70" eb="72">
      <t>シッコウ</t>
    </rPh>
    <rPh sb="85" eb="87">
      <t>ゲンショウ</t>
    </rPh>
    <rPh sb="96" eb="97">
      <t>トウ</t>
    </rPh>
    <rPh sb="107" eb="109">
      <t>ジュウブン</t>
    </rPh>
    <rPh sb="110" eb="112">
      <t>ジョウホウ</t>
    </rPh>
    <rPh sb="113" eb="114">
      <t>エ</t>
    </rPh>
    <rPh sb="118" eb="120">
      <t>ジュウライ</t>
    </rPh>
    <rPh sb="122" eb="124">
      <t>キカン</t>
    </rPh>
    <rPh sb="125" eb="127">
      <t>ニンズウ</t>
    </rPh>
    <rPh sb="128" eb="129">
      <t>フ</t>
    </rPh>
    <rPh sb="131" eb="133">
      <t>フクスウ</t>
    </rPh>
    <rPh sb="134" eb="137">
      <t>シュヨウコク</t>
    </rPh>
    <rPh sb="138" eb="140">
      <t>イケン</t>
    </rPh>
    <rPh sb="140" eb="142">
      <t>コウカン</t>
    </rPh>
    <rPh sb="143" eb="144">
      <t>オコナ</t>
    </rPh>
    <rPh sb="156" eb="157">
      <t>ワズ</t>
    </rPh>
    <rPh sb="159" eb="161">
      <t>ゾウカ</t>
    </rPh>
    <phoneticPr fontId="5"/>
  </si>
  <si>
    <t>各テーマの性格上、最適な契約手続を採用しており、一般競争入札を導入することが適切なものについては、これにより支出先を選定し、競争性を保っている。なお、検討の結果企画競争を導入した事業の対象業務については、専門性の高いものであったため、一者応札となったが、支出先が示した実績、実施体制及び実施計画から妥当と判断した。</t>
    <rPh sb="75" eb="77">
      <t>ケントウ</t>
    </rPh>
    <rPh sb="78" eb="80">
      <t>ケッカ</t>
    </rPh>
    <rPh sb="80" eb="82">
      <t>キカク</t>
    </rPh>
    <phoneticPr fontId="5"/>
  </si>
  <si>
    <t>共同研究に関する事業実施方法の見直しにより、予算額に対し効率的な執行となったことによるものであり、妥当である。</t>
    <rPh sb="0" eb="2">
      <t>キョウドウ</t>
    </rPh>
    <rPh sb="2" eb="4">
      <t>ケンキュウ</t>
    </rPh>
    <rPh sb="5" eb="6">
      <t>カン</t>
    </rPh>
    <rPh sb="8" eb="10">
      <t>ジギョウ</t>
    </rPh>
    <rPh sb="10" eb="12">
      <t>ジッシ</t>
    </rPh>
    <rPh sb="12" eb="14">
      <t>ホウホウ</t>
    </rPh>
    <rPh sb="15" eb="17">
      <t>ミナオ</t>
    </rPh>
    <rPh sb="22" eb="25">
      <t>ヨサンガク</t>
    </rPh>
    <rPh sb="26" eb="27">
      <t>タイ</t>
    </rPh>
    <rPh sb="28" eb="31">
      <t>コウリツテキ</t>
    </rPh>
    <rPh sb="32" eb="34">
      <t>シッコウ</t>
    </rPh>
    <rPh sb="49" eb="51">
      <t>ダトウ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</si>
  <si>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</si>
  <si>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</si>
  <si>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</si>
  <si>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</si>
  <si>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</si>
  <si>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</si>
  <si>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</si>
  <si>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</si>
  <si>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</si>
  <si>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</si>
  <si>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</si>
  <si>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</si>
  <si>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</si>
  <si>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</si>
  <si>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</si>
  <si>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t>
    <phoneticPr fontId="5"/>
  </si>
  <si>
    <t>-</t>
    <phoneticPr fontId="5"/>
  </si>
  <si>
    <t>-</t>
    <phoneticPr fontId="5"/>
  </si>
  <si>
    <t>-</t>
    <phoneticPr fontId="5"/>
  </si>
  <si>
    <t>-</t>
    <phoneticPr fontId="5"/>
  </si>
  <si>
    <t>-</t>
    <phoneticPr fontId="5"/>
  </si>
  <si>
    <t>-</t>
    <phoneticPr fontId="5"/>
  </si>
  <si>
    <t>114/5</t>
    <phoneticPr fontId="5"/>
  </si>
  <si>
    <t>12/12</t>
    <phoneticPr fontId="5"/>
  </si>
  <si>
    <t>今後の核物質防護規制上必要な情報を取得するための事業に絞った執行が行われており、核物質防護という事業の性格上契約先に関しては一定の制限が生じているものの、事業目的に対する業務内容の適合性を随時精査することにより効率的な事業の実施を図ることとしている。</t>
    <phoneticPr fontId="5"/>
  </si>
  <si>
    <t xml:space="preserve">本事業については核物質防護規制の高度化のため、真に必要な事業内容とすることに引き続き留意し、継続実施する。
なお、小額の契約をはじめ、取り扱う情報の性格に照らし、より幅広い受注先の選定が可能な調査に関しては、仕様を工夫することにより競争性を高めることとする。
</t>
    <phoneticPr fontId="5"/>
  </si>
  <si>
    <t>原子力災害対策・核物質防護課長　佐藤　暁</t>
    <rPh sb="16" eb="18">
      <t>サトウ</t>
    </rPh>
    <rPh sb="19" eb="20">
      <t>アカツキ</t>
    </rPh>
    <phoneticPr fontId="5"/>
  </si>
  <si>
    <t>核物質防護規定の遵守状況の検査の着実な実施</t>
    <phoneticPr fontId="5"/>
  </si>
  <si>
    <t>事業者の核物質防護措置の状況について、核物質防護検査等において厳格に確認する。</t>
    <phoneticPr fontId="5"/>
  </si>
  <si>
    <t>平成２７年度</t>
    <rPh sb="0" eb="2">
      <t>ヘイセイ</t>
    </rPh>
    <rPh sb="4" eb="6">
      <t>ネンド</t>
    </rPh>
    <phoneticPr fontId="5"/>
  </si>
  <si>
    <t>事業者の核物質防護措置の状況について、核物質防護検査等において厳格に確認する。</t>
    <phoneticPr fontId="5"/>
  </si>
  <si>
    <t>平成27年度核物質防護検査においては、情報管理、防護区域等への出入管理及び情報システムセキュリティ対策の実施状況並びに性能試験の取り組み状況及び脅威到達時間について、重点的に検査を行った。</t>
    <phoneticPr fontId="5"/>
  </si>
  <si>
    <t>59/1</t>
    <phoneticPr fontId="5"/>
  </si>
  <si>
    <t>・平成27年度核物質防護検査において、情報管理等の検査について重点的に行ったことにより核物質防護規定の遵守状況の検査の着実な実施に努めたことにより、本施策の目標である核セキュリティ対策の強化及び保障措置の着実な実施に寄与したと考える。</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</si>
  <si>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</si>
  <si>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</si>
  <si>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</si>
  <si>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</si>
  <si>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</si>
  <si>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</si>
  <si>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</si>
  <si>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4" eb="16">
      <t>ホショウ</t>
    </rPh>
    <rPh sb="16" eb="18">
      <t>ソチ</t>
    </rPh>
    <rPh sb="19" eb="21">
      <t>チャクジツ</t>
    </rPh>
    <rPh sb="22" eb="2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</si>
</sst>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849</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57165</xdr:colOff>
      <xdr:row>721</xdr:row>
      <xdr:rowOff>252296</xdr:rowOff>
    </xdr:from>
    <xdr:to>
      <xdr:col>45</xdr:col>
      <xdr:colOff>56322</xdr:colOff>
      <xdr:row>736</xdr:row>
      <xdr:rowOff>213553</xdr:rowOff>
    </xdr:to>
    <xdr:grpSp>
      <xdr:nvGrpSpPr>
        <xdr:cNvPr id="13" name="グループ化 12"/>
        <xdr:cNvGrpSpPr/>
      </xdr:nvGrpSpPr>
      <xdr:grpSpPr>
        <a:xfrm>
          <a:off x="2881047" y="52258796"/>
          <a:ext cx="6252040" cy="5171992"/>
          <a:chOff x="764704" y="1763688"/>
          <a:chExt cx="5904657" cy="5328595"/>
        </a:xfrm>
      </xdr:grpSpPr>
      <xdr:grpSp>
        <xdr:nvGrpSpPr>
          <xdr:cNvPr id="14" name="グループ化 13"/>
          <xdr:cNvGrpSpPr/>
        </xdr:nvGrpSpPr>
        <xdr:grpSpPr>
          <a:xfrm>
            <a:off x="764704" y="1763688"/>
            <a:ext cx="5904657" cy="5328595"/>
            <a:chOff x="764704" y="1742514"/>
            <a:chExt cx="5904657" cy="5328595"/>
          </a:xfrm>
        </xdr:grpSpPr>
        <xdr:grpSp>
          <xdr:nvGrpSpPr>
            <xdr:cNvPr id="22" name="グループ化 21"/>
            <xdr:cNvGrpSpPr/>
          </xdr:nvGrpSpPr>
          <xdr:grpSpPr>
            <a:xfrm>
              <a:off x="764704" y="1742514"/>
              <a:ext cx="3824895" cy="5328595"/>
              <a:chOff x="1286469" y="0"/>
              <a:chExt cx="3397590" cy="5488815"/>
            </a:xfrm>
          </xdr:grpSpPr>
          <xdr:sp macro="" textlink="">
            <xdr:nvSpPr>
              <xdr:cNvPr id="24" name="正方形/長方形 23"/>
              <xdr:cNvSpPr/>
            </xdr:nvSpPr>
            <xdr:spPr>
              <a:xfrm>
                <a:off x="2751044" y="0"/>
                <a:ext cx="1871382" cy="75079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en-US" altLang="ja-JP" sz="1100"/>
                  <a:t>111</a:t>
                </a:r>
                <a:r>
                  <a:rPr kumimoji="1" lang="ja-JP" altLang="en-US" sz="1100"/>
                  <a:t>百万円</a:t>
                </a:r>
                <a:endParaRPr kumimoji="1" lang="en-US" altLang="ja-JP" sz="1100"/>
              </a:p>
            </xdr:txBody>
          </xdr:sp>
          <xdr:sp macro="" textlink="">
            <xdr:nvSpPr>
              <xdr:cNvPr id="25" name="大かっこ 24"/>
              <xdr:cNvSpPr/>
            </xdr:nvSpPr>
            <xdr:spPr>
              <a:xfrm>
                <a:off x="2689411" y="818026"/>
                <a:ext cx="1994648" cy="125505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核物質防護規制高度化に向けた、妨害破壊行為等による施設影響評価、原子力主要国における規制動向・技術動向調査・分析</a:t>
                </a:r>
                <a:r>
                  <a:rPr kumimoji="1" lang="ja-JP" altLang="en-US" sz="1100" baseline="0">
                    <a:solidFill>
                      <a:schemeClr val="dk1"/>
                    </a:solidFill>
                    <a:latin typeface="+mn-lt"/>
                    <a:ea typeface="+mn-ea"/>
                    <a:cs typeface="+mn-cs"/>
                  </a:rPr>
                  <a:t> 等</a:t>
                </a:r>
                <a:endParaRPr kumimoji="1" lang="ja-JP" altLang="en-US" sz="1100">
                  <a:solidFill>
                    <a:schemeClr val="dk1"/>
                  </a:solidFill>
                  <a:latin typeface="+mn-lt"/>
                  <a:ea typeface="+mn-ea"/>
                  <a:cs typeface="+mn-cs"/>
                </a:endParaRPr>
              </a:p>
            </xdr:txBody>
          </xdr:sp>
          <xdr:sp macro="" textlink="">
            <xdr:nvSpPr>
              <xdr:cNvPr id="26" name="大かっこ 25"/>
              <xdr:cNvSpPr/>
            </xdr:nvSpPr>
            <xdr:spPr>
              <a:xfrm>
                <a:off x="1286469" y="3869298"/>
                <a:ext cx="2140324" cy="161951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１） </a:t>
                </a:r>
                <a:r>
                  <a:rPr lang="ja-JP" altLang="en-US" sz="1100">
                    <a:latin typeface="ＭＳ ゴシック" panose="020B0609070205080204" pitchFamily="49" charset="-128"/>
                    <a:ea typeface="ＭＳ ゴシック" panose="020B0609070205080204" pitchFamily="49" charset="-128"/>
                  </a:rPr>
                  <a:t>翻訳・通訳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２） 文書等輸送業務</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３） 国際携帯電話の賃貸借</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核物質防護に係る業務（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180975" indent="-180975" algn="l">
                  <a:tabLst>
                    <a:tab pos="180975" algn="l"/>
                  </a:tabLst>
                </a:pPr>
                <a:r>
                  <a:rPr kumimoji="1" lang="en-US" altLang="ja-JP" sz="1100" i="1">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i="1">
                    <a:solidFill>
                      <a:schemeClr val="dk1"/>
                    </a:solidFill>
                    <a:latin typeface="ＭＳ ゴシック" panose="020B0609070205080204" pitchFamily="49" charset="-128"/>
                    <a:ea typeface="ＭＳ ゴシック" panose="020B0609070205080204" pitchFamily="49" charset="-128"/>
                    <a:cs typeface="+mn-cs"/>
                  </a:rPr>
                  <a:t>核物質防護の観点から、契約先を表示しない</a:t>
                </a:r>
                <a:endParaRPr kumimoji="1" lang="en-US" altLang="ja-JP" sz="1100" i="1">
                  <a:solidFill>
                    <a:schemeClr val="dk1"/>
                  </a:solidFill>
                  <a:latin typeface="ＭＳ ゴシック" panose="020B0609070205080204" pitchFamily="49" charset="-128"/>
                  <a:ea typeface="ＭＳ ゴシック" panose="020B0609070205080204" pitchFamily="49" charset="-128"/>
                  <a:cs typeface="+mn-cs"/>
                </a:endParaRPr>
              </a:p>
            </xdr:txBody>
          </xdr:sp>
          <xdr:sp macro="" textlink="">
            <xdr:nvSpPr>
              <xdr:cNvPr id="27" name="正方形/長方形 26"/>
              <xdr:cNvSpPr/>
            </xdr:nvSpPr>
            <xdr:spPr>
              <a:xfrm>
                <a:off x="1286469" y="3032037"/>
                <a:ext cx="2140324" cy="75079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A.</a:t>
                </a:r>
                <a:r>
                  <a:rPr kumimoji="1" lang="ja-JP" altLang="en-US" sz="1100">
                    <a:latin typeface="ＭＳ ゴシック" panose="020B0609070205080204" pitchFamily="49" charset="-128"/>
                    <a:ea typeface="ＭＳ ゴシック" panose="020B0609070205080204" pitchFamily="49" charset="-128"/>
                  </a:rPr>
                  <a:t>民間企業</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９</a:t>
                </a:r>
                <a:r>
                  <a:rPr kumimoji="1" lang="ja-JP" altLang="en-US" sz="1100">
                    <a:latin typeface="ＭＳ ゴシック" panose="020B0609070205080204" pitchFamily="49" charset="-128"/>
                    <a:ea typeface="ＭＳ ゴシック" panose="020B0609070205080204" pitchFamily="49" charset="-128"/>
                  </a:rPr>
                  <a:t>者</a:t>
                </a:r>
                <a:endParaRPr kumimoji="1" lang="en-US" altLang="ja-JP" sz="1100">
                  <a:latin typeface="ＭＳ ゴシック" panose="020B0609070205080204" pitchFamily="49" charset="-128"/>
                  <a:ea typeface="ＭＳ ゴシック" panose="020B0609070205080204" pitchFamily="49" charset="-128"/>
                </a:endParaRPr>
              </a:p>
              <a:p>
                <a:pPr algn="ctr"/>
                <a:r>
                  <a:rPr lang="en-US" altLang="ja-JP" sz="1100">
                    <a:latin typeface="ＭＳ ゴシック" panose="020B0609070205080204" pitchFamily="49" charset="-128"/>
                    <a:ea typeface="ＭＳ ゴシック" panose="020B0609070205080204" pitchFamily="49" charset="-128"/>
                  </a:rPr>
                  <a:t>83</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grpSp>
        <xdr:sp macro="" textlink="">
          <xdr:nvSpPr>
            <xdr:cNvPr id="23" name="大かっこ 22"/>
            <xdr:cNvSpPr/>
          </xdr:nvSpPr>
          <xdr:spPr>
            <a:xfrm>
              <a:off x="4869161" y="1742514"/>
              <a:ext cx="1800200" cy="72887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旅費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algn="ctr"/>
              <a:r>
                <a:rPr lang="ja-JP" altLang="en-US" sz="1100">
                  <a:latin typeface="ＭＳ ゴシック" panose="020B0609070205080204" pitchFamily="49" charset="-128"/>
                  <a:ea typeface="ＭＳ ゴシック" panose="020B0609070205080204" pitchFamily="49" charset="-128"/>
                </a:rPr>
                <a:t>雑役務費 　　</a:t>
              </a:r>
              <a:r>
                <a:rPr lang="en-US" altLang="ja-JP" sz="1100">
                  <a:latin typeface="ＭＳ ゴシック" panose="020B0609070205080204" pitchFamily="49" charset="-128"/>
                  <a:ea typeface="ＭＳ ゴシック" panose="020B0609070205080204" pitchFamily="49" charset="-128"/>
                </a:rPr>
                <a:t>83</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委託費　　　　</a:t>
              </a:r>
              <a:r>
                <a:rPr lang="en-US" altLang="ja-JP" sz="1100">
                  <a:latin typeface="ＭＳ ゴシック" panose="020B0609070205080204" pitchFamily="49" charset="-128"/>
                  <a:ea typeface="ＭＳ ゴシック" panose="020B0609070205080204" pitchFamily="49" charset="-128"/>
                </a:rPr>
                <a:t>8</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xdr:txBody>
        </xdr:sp>
      </xdr:grpSp>
      <xdr:sp macro="" textlink="">
        <xdr:nvSpPr>
          <xdr:cNvPr id="15" name="大かっこ 14"/>
          <xdr:cNvSpPr/>
        </xdr:nvSpPr>
        <xdr:spPr>
          <a:xfrm>
            <a:off x="3899814" y="5520038"/>
            <a:ext cx="2409506" cy="1572242"/>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１） 情報システムセキュリティ計画</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latin typeface="ＭＳ ゴシック" panose="020B0609070205080204" pitchFamily="49" charset="-128"/>
                <a:ea typeface="ＭＳ ゴシック" panose="020B0609070205080204" pitchFamily="49" charset="-128"/>
                <a:cs typeface="+mn-cs"/>
              </a:rPr>
            </a:b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に関する調査・分析 等</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endParaRPr lang="en-US" altLang="ja-JP" i="1"/>
          </a:p>
          <a:p>
            <a:pPr marL="0" indent="0" algn="l"/>
            <a:endParaRPr kumimoji="1" lang="en-US" altLang="ja-JP" sz="1100" i="1">
              <a:solidFill>
                <a:schemeClr val="dk1"/>
              </a:solidFill>
              <a:latin typeface="+mn-lt"/>
              <a:ea typeface="+mn-ea"/>
              <a:cs typeface="+mn-cs"/>
            </a:endParaRPr>
          </a:p>
          <a:p>
            <a:pPr marL="0" indent="0" algn="l"/>
            <a:endParaRPr lang="en-US" altLang="ja-JP" i="1"/>
          </a:p>
          <a:p>
            <a:pPr marL="0" indent="0" algn="l"/>
            <a:endParaRPr kumimoji="1" lang="en-US" altLang="ja-JP" sz="1100" i="1">
              <a:solidFill>
                <a:schemeClr val="dk1"/>
              </a:solidFill>
              <a:latin typeface="+mn-lt"/>
              <a:ea typeface="+mn-ea"/>
              <a:cs typeface="+mn-cs"/>
            </a:endParaRPr>
          </a:p>
        </xdr:txBody>
      </xdr:sp>
      <xdr:sp macro="" textlink="">
        <xdr:nvSpPr>
          <xdr:cNvPr id="16" name="正方形/長方形 15"/>
          <xdr:cNvSpPr/>
        </xdr:nvSpPr>
        <xdr:spPr>
          <a:xfrm>
            <a:off x="3899814" y="4707217"/>
            <a:ext cx="2409506" cy="72887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100">
                <a:latin typeface="ＭＳ ゴシック" panose="020B0609070205080204" pitchFamily="49" charset="-128"/>
                <a:ea typeface="ＭＳ ゴシック" panose="020B0609070205080204" pitchFamily="49" charset="-128"/>
              </a:rPr>
              <a:t>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（公財）原子力安全技術センター</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１</a:t>
            </a:r>
            <a:r>
              <a:rPr kumimoji="1" lang="ja-JP" altLang="en-US" sz="1100">
                <a:latin typeface="ＭＳ ゴシック" panose="020B0609070205080204" pitchFamily="49" charset="-128"/>
                <a:ea typeface="ＭＳ ゴシック" panose="020B0609070205080204" pitchFamily="49" charset="-128"/>
              </a:rPr>
              <a:t>者</a:t>
            </a:r>
            <a:endParaRPr kumimoji="1" lang="en-US" altLang="ja-JP" sz="1100">
              <a:latin typeface="ＭＳ ゴシック" panose="020B0609070205080204" pitchFamily="49" charset="-128"/>
              <a:ea typeface="ＭＳ ゴシック" panose="020B0609070205080204" pitchFamily="49" charset="-128"/>
            </a:endParaRPr>
          </a:p>
          <a:p>
            <a:pPr algn="ctr"/>
            <a:r>
              <a:rPr lang="en-US" altLang="ja-JP" sz="1100">
                <a:latin typeface="ＭＳ ゴシック" panose="020B0609070205080204" pitchFamily="49" charset="-128"/>
                <a:ea typeface="ＭＳ ゴシック" panose="020B0609070205080204" pitchFamily="49" charset="-128"/>
              </a:rPr>
              <a:t>8</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17" name="グループ化 16"/>
          <xdr:cNvGrpSpPr/>
        </xdr:nvGrpSpPr>
        <xdr:grpSpPr>
          <a:xfrm>
            <a:off x="1969457" y="3776259"/>
            <a:ext cx="3135110" cy="930960"/>
            <a:chOff x="1969457" y="3776259"/>
            <a:chExt cx="3135110" cy="930960"/>
          </a:xfrm>
        </xdr:grpSpPr>
        <xdr:cxnSp macro="">
          <xdr:nvCxnSpPr>
            <xdr:cNvPr id="20" name="カギ線コネクタ 19"/>
            <xdr:cNvCxnSpPr>
              <a:stCxn id="25" idx="2"/>
              <a:endCxn id="27" idx="0"/>
            </xdr:cNvCxnSpPr>
          </xdr:nvCxnSpPr>
          <xdr:spPr>
            <a:xfrm rot="5400000">
              <a:off x="2252671" y="3493045"/>
              <a:ext cx="930960" cy="1497388"/>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1" name="カギ線コネクタ 20"/>
            <xdr:cNvCxnSpPr>
              <a:stCxn id="25" idx="2"/>
              <a:endCxn id="16" idx="0"/>
            </xdr:cNvCxnSpPr>
          </xdr:nvCxnSpPr>
          <xdr:spPr>
            <a:xfrm rot="16200000" flipH="1">
              <a:off x="3820227" y="3422877"/>
              <a:ext cx="930958" cy="163772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18" name="テキスト ボックス 1"/>
          <xdr:cNvSpPr txBox="1"/>
        </xdr:nvSpPr>
        <xdr:spPr>
          <a:xfrm>
            <a:off x="1196752" y="4310390"/>
            <a:ext cx="1588968" cy="261610"/>
          </a:xfrm>
          <a:prstGeom prst="rect">
            <a:avLst/>
          </a:prstGeom>
          <a:solidFill>
            <a:schemeClr val="bg1"/>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随意契約等（請負）</a:t>
            </a:r>
            <a:r>
              <a:rPr kumimoji="1" lang="en-US" altLang="ja-JP" sz="1100"/>
              <a:t>】</a:t>
            </a:r>
            <a:endParaRPr kumimoji="1" lang="ja-JP" altLang="en-US" sz="1100"/>
          </a:p>
        </xdr:txBody>
      </xdr:sp>
      <xdr:sp macro="" textlink="">
        <xdr:nvSpPr>
          <xdr:cNvPr id="19" name="テキスト ボックス 22"/>
          <xdr:cNvSpPr txBox="1"/>
        </xdr:nvSpPr>
        <xdr:spPr>
          <a:xfrm>
            <a:off x="4360312" y="4310390"/>
            <a:ext cx="1588968" cy="261610"/>
          </a:xfrm>
          <a:prstGeom prst="rect">
            <a:avLst/>
          </a:prstGeom>
          <a:solidFill>
            <a:schemeClr val="bg1"/>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T813" sqref="T8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5" t="s">
        <v>487</v>
      </c>
      <c r="AR2" s="805"/>
      <c r="AS2" s="52" t="str">
        <f>IF(OR(AQ2="　", AQ2=""), "", "-")</f>
        <v/>
      </c>
      <c r="AT2" s="806">
        <v>42</v>
      </c>
      <c r="AU2" s="806"/>
      <c r="AV2" s="53" t="str">
        <f>IF(AW2="", "", "-")</f>
        <v/>
      </c>
      <c r="AW2" s="807"/>
      <c r="AX2" s="807"/>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516</v>
      </c>
      <c r="AK3" s="730"/>
      <c r="AL3" s="730"/>
      <c r="AM3" s="730"/>
      <c r="AN3" s="730"/>
      <c r="AO3" s="730"/>
      <c r="AP3" s="730"/>
      <c r="AQ3" s="730"/>
      <c r="AR3" s="730"/>
      <c r="AS3" s="730"/>
      <c r="AT3" s="730"/>
      <c r="AU3" s="730"/>
      <c r="AV3" s="730"/>
      <c r="AW3" s="730"/>
      <c r="AX3" s="24" t="s">
        <v>74</v>
      </c>
    </row>
    <row r="4" spans="1:50" ht="24.75" customHeight="1" x14ac:dyDescent="0.15">
      <c r="A4" s="567" t="s">
        <v>29</v>
      </c>
      <c r="B4" s="568"/>
      <c r="C4" s="568"/>
      <c r="D4" s="568"/>
      <c r="E4" s="568"/>
      <c r="F4" s="568"/>
      <c r="G4" s="545" t="s">
        <v>517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3" t="s">
        <v>187</v>
      </c>
      <c r="H5" s="714"/>
      <c r="I5" s="714"/>
      <c r="J5" s="714"/>
      <c r="K5" s="714"/>
      <c r="L5" s="714"/>
      <c r="M5" s="715" t="s">
        <v>75</v>
      </c>
      <c r="N5" s="716"/>
      <c r="O5" s="716"/>
      <c r="P5" s="716"/>
      <c r="Q5" s="716"/>
      <c r="R5" s="717"/>
      <c r="S5" s="718" t="s">
        <v>88</v>
      </c>
      <c r="T5" s="714"/>
      <c r="U5" s="714"/>
      <c r="V5" s="714"/>
      <c r="W5" s="714"/>
      <c r="X5" s="719"/>
      <c r="Y5" s="561" t="s">
        <v>3</v>
      </c>
      <c r="Z5" s="297"/>
      <c r="AA5" s="297"/>
      <c r="AB5" s="297"/>
      <c r="AC5" s="297"/>
      <c r="AD5" s="298"/>
      <c r="AE5" s="562" t="s">
        <v>519</v>
      </c>
      <c r="AF5" s="562"/>
      <c r="AG5" s="562"/>
      <c r="AH5" s="562"/>
      <c r="AI5" s="562"/>
      <c r="AJ5" s="562"/>
      <c r="AK5" s="562"/>
      <c r="AL5" s="562"/>
      <c r="AM5" s="562"/>
      <c r="AN5" s="562"/>
      <c r="AO5" s="562"/>
      <c r="AP5" s="563"/>
      <c r="AQ5" s="564" t="s">
        <v>625</v>
      </c>
      <c r="AR5" s="565"/>
      <c r="AS5" s="565"/>
      <c r="AT5" s="565"/>
      <c r="AU5" s="565"/>
      <c r="AV5" s="565"/>
      <c r="AW5" s="565"/>
      <c r="AX5" s="566"/>
    </row>
    <row r="6" spans="1:50" ht="39" customHeight="1" x14ac:dyDescent="0.15">
      <c r="A6" s="569" t="s">
        <v>4</v>
      </c>
      <c r="B6" s="570"/>
      <c r="C6" s="570"/>
      <c r="D6" s="570"/>
      <c r="E6" s="570"/>
      <c r="F6" s="570"/>
      <c r="G6" s="268" t="str">
        <f>入力規則等!F39</f>
        <v>エネルギー対策特別会計電源開発促進勘定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7" t="s">
        <v>24</v>
      </c>
      <c r="B7" s="338"/>
      <c r="C7" s="338"/>
      <c r="D7" s="338"/>
      <c r="E7" s="338"/>
      <c r="F7" s="339"/>
      <c r="G7" s="340" t="s">
        <v>520</v>
      </c>
      <c r="H7" s="341"/>
      <c r="I7" s="341"/>
      <c r="J7" s="341"/>
      <c r="K7" s="341"/>
      <c r="L7" s="341"/>
      <c r="M7" s="341"/>
      <c r="N7" s="341"/>
      <c r="O7" s="341"/>
      <c r="P7" s="341"/>
      <c r="Q7" s="341"/>
      <c r="R7" s="341"/>
      <c r="S7" s="341"/>
      <c r="T7" s="341"/>
      <c r="U7" s="341"/>
      <c r="V7" s="341"/>
      <c r="W7" s="341"/>
      <c r="X7" s="342"/>
      <c r="Y7" s="819" t="s">
        <v>5</v>
      </c>
      <c r="Z7" s="323"/>
      <c r="AA7" s="323"/>
      <c r="AB7" s="323"/>
      <c r="AC7" s="323"/>
      <c r="AD7" s="820"/>
      <c r="AE7" s="810" t="s">
        <v>521</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7" t="s">
        <v>414</v>
      </c>
      <c r="B8" s="338"/>
      <c r="C8" s="338"/>
      <c r="D8" s="338"/>
      <c r="E8" s="338"/>
      <c r="F8" s="339"/>
      <c r="G8" s="871" t="str">
        <f>入力規則等!A26</f>
        <v>-</v>
      </c>
      <c r="H8" s="584"/>
      <c r="I8" s="584"/>
      <c r="J8" s="584"/>
      <c r="K8" s="584"/>
      <c r="L8" s="584"/>
      <c r="M8" s="584"/>
      <c r="N8" s="584"/>
      <c r="O8" s="584"/>
      <c r="P8" s="584"/>
      <c r="Q8" s="584"/>
      <c r="R8" s="584"/>
      <c r="S8" s="584"/>
      <c r="T8" s="584"/>
      <c r="U8" s="584"/>
      <c r="V8" s="584"/>
      <c r="W8" s="584"/>
      <c r="X8" s="872"/>
      <c r="Y8" s="720" t="s">
        <v>415</v>
      </c>
      <c r="Z8" s="721"/>
      <c r="AA8" s="721"/>
      <c r="AB8" s="721"/>
      <c r="AC8" s="721"/>
      <c r="AD8" s="722"/>
      <c r="AE8" s="583" t="str">
        <f>入力規則等!K13</f>
        <v>エネルギー対策</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3" t="s">
        <v>522</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121.5" customHeight="1" x14ac:dyDescent="0.15">
      <c r="A10" s="517" t="s">
        <v>34</v>
      </c>
      <c r="B10" s="518"/>
      <c r="C10" s="518"/>
      <c r="D10" s="518"/>
      <c r="E10" s="518"/>
      <c r="F10" s="518"/>
      <c r="G10" s="612" t="s">
        <v>566</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0" t="s">
        <v>26</v>
      </c>
      <c r="B12" s="651"/>
      <c r="C12" s="651"/>
      <c r="D12" s="651"/>
      <c r="E12" s="651"/>
      <c r="F12" s="652"/>
      <c r="G12" s="620"/>
      <c r="H12" s="621"/>
      <c r="I12" s="621"/>
      <c r="J12" s="621"/>
      <c r="K12" s="621"/>
      <c r="L12" s="621"/>
      <c r="M12" s="621"/>
      <c r="N12" s="621"/>
      <c r="O12" s="621"/>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6">
        <f>ROUND(176000/1000,0)</f>
        <v>176</v>
      </c>
      <c r="Q13" s="257"/>
      <c r="R13" s="257"/>
      <c r="S13" s="257"/>
      <c r="T13" s="257"/>
      <c r="U13" s="257"/>
      <c r="V13" s="258"/>
      <c r="W13" s="256">
        <f>ROUND(150709/1000,0)</f>
        <v>151</v>
      </c>
      <c r="X13" s="257"/>
      <c r="Y13" s="257"/>
      <c r="Z13" s="257"/>
      <c r="AA13" s="257"/>
      <c r="AB13" s="257"/>
      <c r="AC13" s="258"/>
      <c r="AD13" s="256">
        <f>ROUND(153391/1000,0)</f>
        <v>153</v>
      </c>
      <c r="AE13" s="257"/>
      <c r="AF13" s="257"/>
      <c r="AG13" s="257"/>
      <c r="AH13" s="257"/>
      <c r="AI13" s="257"/>
      <c r="AJ13" s="258"/>
      <c r="AK13" s="256">
        <v>143</v>
      </c>
      <c r="AL13" s="257"/>
      <c r="AM13" s="257"/>
      <c r="AN13" s="257"/>
      <c r="AO13" s="257"/>
      <c r="AP13" s="257"/>
      <c r="AQ13" s="258"/>
      <c r="AR13" s="816"/>
      <c r="AS13" s="817"/>
      <c r="AT13" s="817"/>
      <c r="AU13" s="817"/>
      <c r="AV13" s="817"/>
      <c r="AW13" s="817"/>
      <c r="AX13" s="818"/>
    </row>
    <row r="14" spans="1:50" ht="21" customHeight="1" x14ac:dyDescent="0.15">
      <c r="A14" s="601"/>
      <c r="B14" s="602"/>
      <c r="C14" s="602"/>
      <c r="D14" s="602"/>
      <c r="E14" s="602"/>
      <c r="F14" s="603"/>
      <c r="G14" s="591"/>
      <c r="H14" s="592"/>
      <c r="I14" s="574" t="s">
        <v>9</v>
      </c>
      <c r="J14" s="586"/>
      <c r="K14" s="586"/>
      <c r="L14" s="586"/>
      <c r="M14" s="586"/>
      <c r="N14" s="586"/>
      <c r="O14" s="587"/>
      <c r="P14" s="256" t="s">
        <v>523</v>
      </c>
      <c r="Q14" s="257"/>
      <c r="R14" s="257"/>
      <c r="S14" s="257"/>
      <c r="T14" s="257"/>
      <c r="U14" s="257"/>
      <c r="V14" s="258"/>
      <c r="W14" s="256" t="s">
        <v>523</v>
      </c>
      <c r="X14" s="257"/>
      <c r="Y14" s="257"/>
      <c r="Z14" s="257"/>
      <c r="AA14" s="257"/>
      <c r="AB14" s="257"/>
      <c r="AC14" s="258"/>
      <c r="AD14" s="256" t="s">
        <v>523</v>
      </c>
      <c r="AE14" s="257"/>
      <c r="AF14" s="257"/>
      <c r="AG14" s="257"/>
      <c r="AH14" s="257"/>
      <c r="AI14" s="257"/>
      <c r="AJ14" s="258"/>
      <c r="AK14" s="256" t="s">
        <v>615</v>
      </c>
      <c r="AL14" s="257"/>
      <c r="AM14" s="257"/>
      <c r="AN14" s="257"/>
      <c r="AO14" s="257"/>
      <c r="AP14" s="257"/>
      <c r="AQ14" s="258"/>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256" t="s">
        <v>523</v>
      </c>
      <c r="Q15" s="257"/>
      <c r="R15" s="257"/>
      <c r="S15" s="257"/>
      <c r="T15" s="257"/>
      <c r="U15" s="257"/>
      <c r="V15" s="258"/>
      <c r="W15" s="256" t="s">
        <v>523</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t="s">
        <v>616</v>
      </c>
      <c r="AS15" s="257"/>
      <c r="AT15" s="257"/>
      <c r="AU15" s="257"/>
      <c r="AV15" s="257"/>
      <c r="AW15" s="257"/>
      <c r="AX15" s="656"/>
    </row>
    <row r="16" spans="1:50" ht="21" customHeight="1" x14ac:dyDescent="0.15">
      <c r="A16" s="601"/>
      <c r="B16" s="602"/>
      <c r="C16" s="602"/>
      <c r="D16" s="602"/>
      <c r="E16" s="602"/>
      <c r="F16" s="603"/>
      <c r="G16" s="591"/>
      <c r="H16" s="592"/>
      <c r="I16" s="574" t="s">
        <v>59</v>
      </c>
      <c r="J16" s="575"/>
      <c r="K16" s="575"/>
      <c r="L16" s="575"/>
      <c r="M16" s="575"/>
      <c r="N16" s="575"/>
      <c r="O16" s="576"/>
      <c r="P16" s="256" t="s">
        <v>524</v>
      </c>
      <c r="Q16" s="257"/>
      <c r="R16" s="257"/>
      <c r="S16" s="257"/>
      <c r="T16" s="257"/>
      <c r="U16" s="257"/>
      <c r="V16" s="258"/>
      <c r="W16" s="256" t="s">
        <v>524</v>
      </c>
      <c r="X16" s="257"/>
      <c r="Y16" s="257"/>
      <c r="Z16" s="257"/>
      <c r="AA16" s="257"/>
      <c r="AB16" s="257"/>
      <c r="AC16" s="258"/>
      <c r="AD16" s="256" t="s">
        <v>523</v>
      </c>
      <c r="AE16" s="257"/>
      <c r="AF16" s="257"/>
      <c r="AG16" s="257"/>
      <c r="AH16" s="257"/>
      <c r="AI16" s="257"/>
      <c r="AJ16" s="258"/>
      <c r="AK16" s="256" t="s">
        <v>525</v>
      </c>
      <c r="AL16" s="257"/>
      <c r="AM16" s="257"/>
      <c r="AN16" s="257"/>
      <c r="AO16" s="257"/>
      <c r="AP16" s="257"/>
      <c r="AQ16" s="258"/>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6" t="s">
        <v>523</v>
      </c>
      <c r="Q17" s="257"/>
      <c r="R17" s="257"/>
      <c r="S17" s="257"/>
      <c r="T17" s="257"/>
      <c r="U17" s="257"/>
      <c r="V17" s="258"/>
      <c r="W17" s="256" t="s">
        <v>523</v>
      </c>
      <c r="X17" s="257"/>
      <c r="Y17" s="257"/>
      <c r="Z17" s="257"/>
      <c r="AA17" s="257"/>
      <c r="AB17" s="257"/>
      <c r="AC17" s="258"/>
      <c r="AD17" s="256" t="s">
        <v>524</v>
      </c>
      <c r="AE17" s="257"/>
      <c r="AF17" s="257"/>
      <c r="AG17" s="257"/>
      <c r="AH17" s="257"/>
      <c r="AI17" s="257"/>
      <c r="AJ17" s="258"/>
      <c r="AK17" s="256" t="s">
        <v>523</v>
      </c>
      <c r="AL17" s="257"/>
      <c r="AM17" s="257"/>
      <c r="AN17" s="257"/>
      <c r="AO17" s="257"/>
      <c r="AP17" s="257"/>
      <c r="AQ17" s="258"/>
      <c r="AR17" s="814"/>
      <c r="AS17" s="814"/>
      <c r="AT17" s="814"/>
      <c r="AU17" s="814"/>
      <c r="AV17" s="814"/>
      <c r="AW17" s="814"/>
      <c r="AX17" s="815"/>
    </row>
    <row r="18" spans="1:50" ht="24.75" customHeight="1" x14ac:dyDescent="0.15">
      <c r="A18" s="601"/>
      <c r="B18" s="602"/>
      <c r="C18" s="602"/>
      <c r="D18" s="602"/>
      <c r="E18" s="602"/>
      <c r="F18" s="603"/>
      <c r="G18" s="593"/>
      <c r="H18" s="594"/>
      <c r="I18" s="580" t="s">
        <v>22</v>
      </c>
      <c r="J18" s="581"/>
      <c r="K18" s="581"/>
      <c r="L18" s="581"/>
      <c r="M18" s="581"/>
      <c r="N18" s="581"/>
      <c r="O18" s="582"/>
      <c r="P18" s="739">
        <f>SUM(P13:V17)</f>
        <v>176</v>
      </c>
      <c r="Q18" s="740"/>
      <c r="R18" s="740"/>
      <c r="S18" s="740"/>
      <c r="T18" s="740"/>
      <c r="U18" s="740"/>
      <c r="V18" s="741"/>
      <c r="W18" s="739">
        <f>SUM(W13:AC17)</f>
        <v>151</v>
      </c>
      <c r="X18" s="740"/>
      <c r="Y18" s="740"/>
      <c r="Z18" s="740"/>
      <c r="AA18" s="740"/>
      <c r="AB18" s="740"/>
      <c r="AC18" s="741"/>
      <c r="AD18" s="739">
        <f>SUM(AD13:AJ17)</f>
        <v>153</v>
      </c>
      <c r="AE18" s="740"/>
      <c r="AF18" s="740"/>
      <c r="AG18" s="740"/>
      <c r="AH18" s="740"/>
      <c r="AI18" s="740"/>
      <c r="AJ18" s="741"/>
      <c r="AK18" s="739">
        <f>SUM(AK13:AQ17)</f>
        <v>143</v>
      </c>
      <c r="AL18" s="740"/>
      <c r="AM18" s="740"/>
      <c r="AN18" s="740"/>
      <c r="AO18" s="740"/>
      <c r="AP18" s="740"/>
      <c r="AQ18" s="741"/>
      <c r="AR18" s="739">
        <f>SUM(AR13:AX17)</f>
        <v>0</v>
      </c>
      <c r="AS18" s="740"/>
      <c r="AT18" s="740"/>
      <c r="AU18" s="740"/>
      <c r="AV18" s="740"/>
      <c r="AW18" s="740"/>
      <c r="AX18" s="742"/>
    </row>
    <row r="19" spans="1:50" ht="24.75" customHeight="1" x14ac:dyDescent="0.15">
      <c r="A19" s="601"/>
      <c r="B19" s="602"/>
      <c r="C19" s="602"/>
      <c r="D19" s="602"/>
      <c r="E19" s="602"/>
      <c r="F19" s="603"/>
      <c r="G19" s="737" t="s">
        <v>10</v>
      </c>
      <c r="H19" s="738"/>
      <c r="I19" s="738"/>
      <c r="J19" s="738"/>
      <c r="K19" s="738"/>
      <c r="L19" s="738"/>
      <c r="M19" s="738"/>
      <c r="N19" s="738"/>
      <c r="O19" s="738"/>
      <c r="P19" s="256">
        <v>144</v>
      </c>
      <c r="Q19" s="257"/>
      <c r="R19" s="257"/>
      <c r="S19" s="257"/>
      <c r="T19" s="257"/>
      <c r="U19" s="257"/>
      <c r="V19" s="258"/>
      <c r="W19" s="256">
        <v>105</v>
      </c>
      <c r="X19" s="257"/>
      <c r="Y19" s="257"/>
      <c r="Z19" s="257"/>
      <c r="AA19" s="257"/>
      <c r="AB19" s="257"/>
      <c r="AC19" s="258"/>
      <c r="AD19" s="256">
        <f>111</f>
        <v>111</v>
      </c>
      <c r="AE19" s="257"/>
      <c r="AF19" s="257"/>
      <c r="AG19" s="257"/>
      <c r="AH19" s="257"/>
      <c r="AI19" s="257"/>
      <c r="AJ19" s="258"/>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7" t="s">
        <v>11</v>
      </c>
      <c r="H20" s="738"/>
      <c r="I20" s="738"/>
      <c r="J20" s="738"/>
      <c r="K20" s="738"/>
      <c r="L20" s="738"/>
      <c r="M20" s="738"/>
      <c r="N20" s="738"/>
      <c r="O20" s="738"/>
      <c r="P20" s="743">
        <f>IF(P18=0, "-", P19/P18)</f>
        <v>0.81818181818181823</v>
      </c>
      <c r="Q20" s="743"/>
      <c r="R20" s="743"/>
      <c r="S20" s="743"/>
      <c r="T20" s="743"/>
      <c r="U20" s="743"/>
      <c r="V20" s="743"/>
      <c r="W20" s="743">
        <f>IF(W18=0, "-", W19/W18)</f>
        <v>0.69536423841059603</v>
      </c>
      <c r="X20" s="743"/>
      <c r="Y20" s="743"/>
      <c r="Z20" s="743"/>
      <c r="AA20" s="743"/>
      <c r="AB20" s="743"/>
      <c r="AC20" s="743"/>
      <c r="AD20" s="743">
        <f>IF(AD18=0, "-", AD19/AD18)</f>
        <v>0.72549019607843135</v>
      </c>
      <c r="AE20" s="743"/>
      <c r="AF20" s="743"/>
      <c r="AG20" s="743"/>
      <c r="AH20" s="743"/>
      <c r="AI20" s="743"/>
      <c r="AJ20" s="743"/>
      <c r="AK20" s="578"/>
      <c r="AL20" s="578"/>
      <c r="AM20" s="578"/>
      <c r="AN20" s="578"/>
      <c r="AO20" s="578"/>
      <c r="AP20" s="578"/>
      <c r="AQ20" s="577"/>
      <c r="AR20" s="577"/>
      <c r="AS20" s="577"/>
      <c r="AT20" s="577"/>
      <c r="AU20" s="578"/>
      <c r="AV20" s="578"/>
      <c r="AW20" s="578"/>
      <c r="AX20" s="579"/>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8" t="s">
        <v>372</v>
      </c>
      <c r="AF21" s="618"/>
      <c r="AG21" s="618"/>
      <c r="AH21" s="618"/>
      <c r="AI21" s="618" t="s">
        <v>373</v>
      </c>
      <c r="AJ21" s="618"/>
      <c r="AK21" s="618"/>
      <c r="AL21" s="618"/>
      <c r="AM21" s="618" t="s">
        <v>374</v>
      </c>
      <c r="AN21" s="618"/>
      <c r="AO21" s="618"/>
      <c r="AP21" s="289"/>
      <c r="AQ21" s="146" t="s">
        <v>370</v>
      </c>
      <c r="AR21" s="149"/>
      <c r="AS21" s="149"/>
      <c r="AT21" s="150"/>
      <c r="AU21" s="361" t="s">
        <v>262</v>
      </c>
      <c r="AV21" s="361"/>
      <c r="AW21" s="361"/>
      <c r="AX21" s="813"/>
    </row>
    <row r="22" spans="1:50" ht="18.75" customHeight="1" x14ac:dyDescent="0.15">
      <c r="A22" s="279"/>
      <c r="B22" s="280"/>
      <c r="C22" s="280"/>
      <c r="D22" s="280"/>
      <c r="E22" s="280"/>
      <c r="F22" s="281"/>
      <c r="G22" s="363"/>
      <c r="H22" s="273"/>
      <c r="I22" s="273"/>
      <c r="J22" s="273"/>
      <c r="K22" s="273"/>
      <c r="L22" s="273"/>
      <c r="M22" s="273"/>
      <c r="N22" s="273"/>
      <c r="O22" s="364"/>
      <c r="P22" s="315"/>
      <c r="Q22" s="273"/>
      <c r="R22" s="273"/>
      <c r="S22" s="273"/>
      <c r="T22" s="273"/>
      <c r="U22" s="273"/>
      <c r="V22" s="273"/>
      <c r="W22" s="273"/>
      <c r="X22" s="364"/>
      <c r="Y22" s="334"/>
      <c r="Z22" s="335"/>
      <c r="AA22" s="336"/>
      <c r="AB22" s="292"/>
      <c r="AC22" s="293"/>
      <c r="AD22" s="294"/>
      <c r="AE22" s="619"/>
      <c r="AF22" s="619"/>
      <c r="AG22" s="619"/>
      <c r="AH22" s="619"/>
      <c r="AI22" s="619"/>
      <c r="AJ22" s="619"/>
      <c r="AK22" s="619"/>
      <c r="AL22" s="619"/>
      <c r="AM22" s="619"/>
      <c r="AN22" s="619"/>
      <c r="AO22" s="619"/>
      <c r="AP22" s="292"/>
      <c r="AQ22" s="202" t="s">
        <v>606</v>
      </c>
      <c r="AR22" s="151"/>
      <c r="AS22" s="152" t="s">
        <v>371</v>
      </c>
      <c r="AT22" s="153"/>
      <c r="AU22" s="275">
        <v>30</v>
      </c>
      <c r="AV22" s="275"/>
      <c r="AW22" s="273" t="s">
        <v>313</v>
      </c>
      <c r="AX22" s="274"/>
    </row>
    <row r="23" spans="1:50" ht="22.5" customHeight="1" x14ac:dyDescent="0.15">
      <c r="A23" s="282"/>
      <c r="B23" s="280"/>
      <c r="C23" s="280"/>
      <c r="D23" s="280"/>
      <c r="E23" s="280"/>
      <c r="F23" s="281"/>
      <c r="G23" s="402" t="s">
        <v>526</v>
      </c>
      <c r="H23" s="403"/>
      <c r="I23" s="403"/>
      <c r="J23" s="403"/>
      <c r="K23" s="403"/>
      <c r="L23" s="403"/>
      <c r="M23" s="403"/>
      <c r="N23" s="403"/>
      <c r="O23" s="404"/>
      <c r="P23" s="111" t="s">
        <v>527</v>
      </c>
      <c r="Q23" s="111"/>
      <c r="R23" s="111"/>
      <c r="S23" s="111"/>
      <c r="T23" s="111"/>
      <c r="U23" s="111"/>
      <c r="V23" s="111"/>
      <c r="W23" s="111"/>
      <c r="X23" s="131"/>
      <c r="Y23" s="378" t="s">
        <v>14</v>
      </c>
      <c r="Z23" s="379"/>
      <c r="AA23" s="380"/>
      <c r="AB23" s="328" t="s">
        <v>528</v>
      </c>
      <c r="AC23" s="328"/>
      <c r="AD23" s="328"/>
      <c r="AE23" s="394">
        <v>0</v>
      </c>
      <c r="AF23" s="365"/>
      <c r="AG23" s="365"/>
      <c r="AH23" s="365"/>
      <c r="AI23" s="394">
        <v>0</v>
      </c>
      <c r="AJ23" s="365"/>
      <c r="AK23" s="365"/>
      <c r="AL23" s="365"/>
      <c r="AM23" s="394">
        <v>0</v>
      </c>
      <c r="AN23" s="365"/>
      <c r="AO23" s="365"/>
      <c r="AP23" s="365"/>
      <c r="AQ23" s="271" t="s">
        <v>606</v>
      </c>
      <c r="AR23" s="208"/>
      <c r="AS23" s="208"/>
      <c r="AT23" s="272"/>
      <c r="AU23" s="365"/>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33"/>
      <c r="Q24" s="133"/>
      <c r="R24" s="133"/>
      <c r="S24" s="133"/>
      <c r="T24" s="133"/>
      <c r="U24" s="133"/>
      <c r="V24" s="133"/>
      <c r="W24" s="133"/>
      <c r="X24" s="134"/>
      <c r="Y24" s="262" t="s">
        <v>61</v>
      </c>
      <c r="Z24" s="263"/>
      <c r="AA24" s="264"/>
      <c r="AB24" s="373" t="s">
        <v>528</v>
      </c>
      <c r="AC24" s="373"/>
      <c r="AD24" s="373"/>
      <c r="AE24" s="394">
        <v>0</v>
      </c>
      <c r="AF24" s="365"/>
      <c r="AG24" s="365"/>
      <c r="AH24" s="365"/>
      <c r="AI24" s="394">
        <v>0</v>
      </c>
      <c r="AJ24" s="365"/>
      <c r="AK24" s="365"/>
      <c r="AL24" s="365"/>
      <c r="AM24" s="394">
        <v>0</v>
      </c>
      <c r="AN24" s="365"/>
      <c r="AO24" s="365"/>
      <c r="AP24" s="365"/>
      <c r="AQ24" s="271" t="s">
        <v>606</v>
      </c>
      <c r="AR24" s="208"/>
      <c r="AS24" s="208"/>
      <c r="AT24" s="272"/>
      <c r="AU24" s="365">
        <v>0</v>
      </c>
      <c r="AV24" s="365"/>
      <c r="AW24" s="365"/>
      <c r="AX24" s="366"/>
    </row>
    <row r="25" spans="1:50" ht="22.5" customHeight="1" x14ac:dyDescent="0.15">
      <c r="A25" s="286"/>
      <c r="B25" s="287"/>
      <c r="C25" s="287"/>
      <c r="D25" s="287"/>
      <c r="E25" s="287"/>
      <c r="F25" s="288"/>
      <c r="G25" s="408"/>
      <c r="H25" s="409"/>
      <c r="I25" s="409"/>
      <c r="J25" s="409"/>
      <c r="K25" s="409"/>
      <c r="L25" s="409"/>
      <c r="M25" s="409"/>
      <c r="N25" s="409"/>
      <c r="O25" s="410"/>
      <c r="P25" s="114"/>
      <c r="Q25" s="114"/>
      <c r="R25" s="114"/>
      <c r="S25" s="114"/>
      <c r="T25" s="114"/>
      <c r="U25" s="114"/>
      <c r="V25" s="114"/>
      <c r="W25" s="114"/>
      <c r="X25" s="136"/>
      <c r="Y25" s="262" t="s">
        <v>15</v>
      </c>
      <c r="Z25" s="263"/>
      <c r="AA25" s="264"/>
      <c r="AB25" s="382" t="s">
        <v>315</v>
      </c>
      <c r="AC25" s="382"/>
      <c r="AD25" s="382"/>
      <c r="AE25" s="394" t="s">
        <v>523</v>
      </c>
      <c r="AF25" s="365"/>
      <c r="AG25" s="365"/>
      <c r="AH25" s="365"/>
      <c r="AI25" s="394" t="s">
        <v>524</v>
      </c>
      <c r="AJ25" s="365"/>
      <c r="AK25" s="365"/>
      <c r="AL25" s="365"/>
      <c r="AM25" s="394" t="s">
        <v>525</v>
      </c>
      <c r="AN25" s="365"/>
      <c r="AO25" s="365"/>
      <c r="AP25" s="365"/>
      <c r="AQ25" s="271" t="s">
        <v>523</v>
      </c>
      <c r="AR25" s="208"/>
      <c r="AS25" s="208"/>
      <c r="AT25" s="272"/>
      <c r="AU25" s="365" t="s">
        <v>524</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8" t="s">
        <v>372</v>
      </c>
      <c r="AF26" s="618"/>
      <c r="AG26" s="618"/>
      <c r="AH26" s="618"/>
      <c r="AI26" s="618" t="s">
        <v>373</v>
      </c>
      <c r="AJ26" s="618"/>
      <c r="AK26" s="618"/>
      <c r="AL26" s="618"/>
      <c r="AM26" s="618" t="s">
        <v>374</v>
      </c>
      <c r="AN26" s="618"/>
      <c r="AO26" s="618"/>
      <c r="AP26" s="289"/>
      <c r="AQ26" s="146" t="s">
        <v>370</v>
      </c>
      <c r="AR26" s="149"/>
      <c r="AS26" s="149"/>
      <c r="AT26" s="150"/>
      <c r="AU26" s="808" t="s">
        <v>262</v>
      </c>
      <c r="AV26" s="808"/>
      <c r="AW26" s="808"/>
      <c r="AX26" s="809"/>
    </row>
    <row r="27" spans="1:50" ht="18.75" hidden="1" customHeight="1" x14ac:dyDescent="0.15">
      <c r="A27" s="279"/>
      <c r="B27" s="280"/>
      <c r="C27" s="280"/>
      <c r="D27" s="280"/>
      <c r="E27" s="280"/>
      <c r="F27" s="281"/>
      <c r="G27" s="363"/>
      <c r="H27" s="273"/>
      <c r="I27" s="273"/>
      <c r="J27" s="273"/>
      <c r="K27" s="273"/>
      <c r="L27" s="273"/>
      <c r="M27" s="273"/>
      <c r="N27" s="273"/>
      <c r="O27" s="364"/>
      <c r="P27" s="315"/>
      <c r="Q27" s="273"/>
      <c r="R27" s="273"/>
      <c r="S27" s="273"/>
      <c r="T27" s="273"/>
      <c r="U27" s="273"/>
      <c r="V27" s="273"/>
      <c r="W27" s="273"/>
      <c r="X27" s="364"/>
      <c r="Y27" s="334"/>
      <c r="Z27" s="335"/>
      <c r="AA27" s="336"/>
      <c r="AB27" s="292"/>
      <c r="AC27" s="293"/>
      <c r="AD27" s="294"/>
      <c r="AE27" s="619"/>
      <c r="AF27" s="619"/>
      <c r="AG27" s="619"/>
      <c r="AH27" s="619"/>
      <c r="AI27" s="619"/>
      <c r="AJ27" s="619"/>
      <c r="AK27" s="619"/>
      <c r="AL27" s="619"/>
      <c r="AM27" s="619"/>
      <c r="AN27" s="619"/>
      <c r="AO27" s="619"/>
      <c r="AP27" s="292"/>
      <c r="AQ27" s="202"/>
      <c r="AR27" s="151"/>
      <c r="AS27" s="152" t="s">
        <v>371</v>
      </c>
      <c r="AT27" s="153"/>
      <c r="AU27" s="275"/>
      <c r="AV27" s="275"/>
      <c r="AW27" s="273" t="s">
        <v>313</v>
      </c>
      <c r="AX27" s="274"/>
    </row>
    <row r="28" spans="1:50" ht="22.5" hidden="1" customHeight="1" x14ac:dyDescent="0.15">
      <c r="A28" s="282"/>
      <c r="B28" s="280"/>
      <c r="C28" s="280"/>
      <c r="D28" s="280"/>
      <c r="E28" s="280"/>
      <c r="F28" s="281"/>
      <c r="G28" s="402"/>
      <c r="H28" s="403"/>
      <c r="I28" s="403"/>
      <c r="J28" s="403"/>
      <c r="K28" s="403"/>
      <c r="L28" s="403"/>
      <c r="M28" s="403"/>
      <c r="N28" s="403"/>
      <c r="O28" s="404"/>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1"/>
      <c r="AR28" s="208"/>
      <c r="AS28" s="208"/>
      <c r="AT28" s="272"/>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2" t="s">
        <v>61</v>
      </c>
      <c r="Z29" s="263"/>
      <c r="AA29" s="264"/>
      <c r="AB29" s="373"/>
      <c r="AC29" s="373"/>
      <c r="AD29" s="373"/>
      <c r="AE29" s="394"/>
      <c r="AF29" s="365"/>
      <c r="AG29" s="365"/>
      <c r="AH29" s="365"/>
      <c r="AI29" s="394"/>
      <c r="AJ29" s="365"/>
      <c r="AK29" s="365"/>
      <c r="AL29" s="365"/>
      <c r="AM29" s="394"/>
      <c r="AN29" s="365"/>
      <c r="AO29" s="365"/>
      <c r="AP29" s="365"/>
      <c r="AQ29" s="271"/>
      <c r="AR29" s="208"/>
      <c r="AS29" s="208"/>
      <c r="AT29" s="272"/>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2" t="s">
        <v>15</v>
      </c>
      <c r="Z30" s="263"/>
      <c r="AA30" s="264"/>
      <c r="AB30" s="382" t="s">
        <v>16</v>
      </c>
      <c r="AC30" s="382"/>
      <c r="AD30" s="382"/>
      <c r="AE30" s="394"/>
      <c r="AF30" s="365"/>
      <c r="AG30" s="365"/>
      <c r="AH30" s="365"/>
      <c r="AI30" s="394"/>
      <c r="AJ30" s="365"/>
      <c r="AK30" s="365"/>
      <c r="AL30" s="365"/>
      <c r="AM30" s="394"/>
      <c r="AN30" s="365"/>
      <c r="AO30" s="365"/>
      <c r="AP30" s="365"/>
      <c r="AQ30" s="271"/>
      <c r="AR30" s="208"/>
      <c r="AS30" s="208"/>
      <c r="AT30" s="272"/>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8" t="s">
        <v>372</v>
      </c>
      <c r="AF31" s="618"/>
      <c r="AG31" s="618"/>
      <c r="AH31" s="618"/>
      <c r="AI31" s="618" t="s">
        <v>373</v>
      </c>
      <c r="AJ31" s="618"/>
      <c r="AK31" s="618"/>
      <c r="AL31" s="618"/>
      <c r="AM31" s="618" t="s">
        <v>374</v>
      </c>
      <c r="AN31" s="618"/>
      <c r="AO31" s="618"/>
      <c r="AP31" s="289"/>
      <c r="AQ31" s="146" t="s">
        <v>370</v>
      </c>
      <c r="AR31" s="149"/>
      <c r="AS31" s="149"/>
      <c r="AT31" s="150"/>
      <c r="AU31" s="808" t="s">
        <v>262</v>
      </c>
      <c r="AV31" s="808"/>
      <c r="AW31" s="808"/>
      <c r="AX31" s="809"/>
    </row>
    <row r="32" spans="1:50" ht="18.75" hidden="1" customHeight="1" x14ac:dyDescent="0.15">
      <c r="A32" s="279"/>
      <c r="B32" s="280"/>
      <c r="C32" s="280"/>
      <c r="D32" s="280"/>
      <c r="E32" s="280"/>
      <c r="F32" s="281"/>
      <c r="G32" s="363"/>
      <c r="H32" s="273"/>
      <c r="I32" s="273"/>
      <c r="J32" s="273"/>
      <c r="K32" s="273"/>
      <c r="L32" s="273"/>
      <c r="M32" s="273"/>
      <c r="N32" s="273"/>
      <c r="O32" s="364"/>
      <c r="P32" s="315"/>
      <c r="Q32" s="273"/>
      <c r="R32" s="273"/>
      <c r="S32" s="273"/>
      <c r="T32" s="273"/>
      <c r="U32" s="273"/>
      <c r="V32" s="273"/>
      <c r="W32" s="273"/>
      <c r="X32" s="364"/>
      <c r="Y32" s="334"/>
      <c r="Z32" s="335"/>
      <c r="AA32" s="336"/>
      <c r="AB32" s="292"/>
      <c r="AC32" s="293"/>
      <c r="AD32" s="294"/>
      <c r="AE32" s="619"/>
      <c r="AF32" s="619"/>
      <c r="AG32" s="619"/>
      <c r="AH32" s="619"/>
      <c r="AI32" s="619"/>
      <c r="AJ32" s="619"/>
      <c r="AK32" s="619"/>
      <c r="AL32" s="619"/>
      <c r="AM32" s="619"/>
      <c r="AN32" s="619"/>
      <c r="AO32" s="619"/>
      <c r="AP32" s="292"/>
      <c r="AQ32" s="202"/>
      <c r="AR32" s="151"/>
      <c r="AS32" s="152" t="s">
        <v>371</v>
      </c>
      <c r="AT32" s="153"/>
      <c r="AU32" s="275"/>
      <c r="AV32" s="275"/>
      <c r="AW32" s="273" t="s">
        <v>313</v>
      </c>
      <c r="AX32" s="274"/>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1"/>
      <c r="AR33" s="208"/>
      <c r="AS33" s="208"/>
      <c r="AT33" s="272"/>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2" t="s">
        <v>61</v>
      </c>
      <c r="Z34" s="263"/>
      <c r="AA34" s="264"/>
      <c r="AB34" s="373"/>
      <c r="AC34" s="373"/>
      <c r="AD34" s="373"/>
      <c r="AE34" s="394"/>
      <c r="AF34" s="365"/>
      <c r="AG34" s="365"/>
      <c r="AH34" s="365"/>
      <c r="AI34" s="394"/>
      <c r="AJ34" s="365"/>
      <c r="AK34" s="365"/>
      <c r="AL34" s="365"/>
      <c r="AM34" s="394"/>
      <c r="AN34" s="365"/>
      <c r="AO34" s="365"/>
      <c r="AP34" s="365"/>
      <c r="AQ34" s="271"/>
      <c r="AR34" s="208"/>
      <c r="AS34" s="208"/>
      <c r="AT34" s="272"/>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2" t="s">
        <v>15</v>
      </c>
      <c r="Z35" s="263"/>
      <c r="AA35" s="264"/>
      <c r="AB35" s="382" t="s">
        <v>16</v>
      </c>
      <c r="AC35" s="382"/>
      <c r="AD35" s="382"/>
      <c r="AE35" s="394"/>
      <c r="AF35" s="365"/>
      <c r="AG35" s="365"/>
      <c r="AH35" s="365"/>
      <c r="AI35" s="394"/>
      <c r="AJ35" s="365"/>
      <c r="AK35" s="365"/>
      <c r="AL35" s="365"/>
      <c r="AM35" s="394"/>
      <c r="AN35" s="365"/>
      <c r="AO35" s="365"/>
      <c r="AP35" s="365"/>
      <c r="AQ35" s="271"/>
      <c r="AR35" s="208"/>
      <c r="AS35" s="208"/>
      <c r="AT35" s="272"/>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8" t="s">
        <v>372</v>
      </c>
      <c r="AF36" s="618"/>
      <c r="AG36" s="618"/>
      <c r="AH36" s="618"/>
      <c r="AI36" s="618" t="s">
        <v>373</v>
      </c>
      <c r="AJ36" s="618"/>
      <c r="AK36" s="618"/>
      <c r="AL36" s="618"/>
      <c r="AM36" s="618" t="s">
        <v>374</v>
      </c>
      <c r="AN36" s="618"/>
      <c r="AO36" s="618"/>
      <c r="AP36" s="289"/>
      <c r="AQ36" s="146" t="s">
        <v>370</v>
      </c>
      <c r="AR36" s="149"/>
      <c r="AS36" s="149"/>
      <c r="AT36" s="150"/>
      <c r="AU36" s="808" t="s">
        <v>262</v>
      </c>
      <c r="AV36" s="808"/>
      <c r="AW36" s="808"/>
      <c r="AX36" s="809"/>
    </row>
    <row r="37" spans="1:50" ht="18.75" hidden="1" customHeight="1" x14ac:dyDescent="0.15">
      <c r="A37" s="279"/>
      <c r="B37" s="280"/>
      <c r="C37" s="280"/>
      <c r="D37" s="280"/>
      <c r="E37" s="280"/>
      <c r="F37" s="281"/>
      <c r="G37" s="363"/>
      <c r="H37" s="273"/>
      <c r="I37" s="273"/>
      <c r="J37" s="273"/>
      <c r="K37" s="273"/>
      <c r="L37" s="273"/>
      <c r="M37" s="273"/>
      <c r="N37" s="273"/>
      <c r="O37" s="364"/>
      <c r="P37" s="315"/>
      <c r="Q37" s="273"/>
      <c r="R37" s="273"/>
      <c r="S37" s="273"/>
      <c r="T37" s="273"/>
      <c r="U37" s="273"/>
      <c r="V37" s="273"/>
      <c r="W37" s="273"/>
      <c r="X37" s="364"/>
      <c r="Y37" s="334"/>
      <c r="Z37" s="335"/>
      <c r="AA37" s="336"/>
      <c r="AB37" s="292"/>
      <c r="AC37" s="293"/>
      <c r="AD37" s="294"/>
      <c r="AE37" s="619"/>
      <c r="AF37" s="619"/>
      <c r="AG37" s="619"/>
      <c r="AH37" s="619"/>
      <c r="AI37" s="619"/>
      <c r="AJ37" s="619"/>
      <c r="AK37" s="619"/>
      <c r="AL37" s="619"/>
      <c r="AM37" s="619"/>
      <c r="AN37" s="619"/>
      <c r="AO37" s="619"/>
      <c r="AP37" s="292"/>
      <c r="AQ37" s="202"/>
      <c r="AR37" s="151"/>
      <c r="AS37" s="152" t="s">
        <v>371</v>
      </c>
      <c r="AT37" s="153"/>
      <c r="AU37" s="275"/>
      <c r="AV37" s="275"/>
      <c r="AW37" s="273" t="s">
        <v>313</v>
      </c>
      <c r="AX37" s="274"/>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1"/>
      <c r="AR38" s="208"/>
      <c r="AS38" s="208"/>
      <c r="AT38" s="272"/>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2" t="s">
        <v>61</v>
      </c>
      <c r="Z39" s="263"/>
      <c r="AA39" s="264"/>
      <c r="AB39" s="373"/>
      <c r="AC39" s="373"/>
      <c r="AD39" s="373"/>
      <c r="AE39" s="394"/>
      <c r="AF39" s="365"/>
      <c r="AG39" s="365"/>
      <c r="AH39" s="365"/>
      <c r="AI39" s="394"/>
      <c r="AJ39" s="365"/>
      <c r="AK39" s="365"/>
      <c r="AL39" s="365"/>
      <c r="AM39" s="394"/>
      <c r="AN39" s="365"/>
      <c r="AO39" s="365"/>
      <c r="AP39" s="365"/>
      <c r="AQ39" s="271"/>
      <c r="AR39" s="208"/>
      <c r="AS39" s="208"/>
      <c r="AT39" s="272"/>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2" t="s">
        <v>15</v>
      </c>
      <c r="Z40" s="263"/>
      <c r="AA40" s="264"/>
      <c r="AB40" s="382" t="s">
        <v>16</v>
      </c>
      <c r="AC40" s="382"/>
      <c r="AD40" s="382"/>
      <c r="AE40" s="394"/>
      <c r="AF40" s="365"/>
      <c r="AG40" s="365"/>
      <c r="AH40" s="365"/>
      <c r="AI40" s="394"/>
      <c r="AJ40" s="365"/>
      <c r="AK40" s="365"/>
      <c r="AL40" s="365"/>
      <c r="AM40" s="394"/>
      <c r="AN40" s="365"/>
      <c r="AO40" s="365"/>
      <c r="AP40" s="365"/>
      <c r="AQ40" s="271"/>
      <c r="AR40" s="208"/>
      <c r="AS40" s="208"/>
      <c r="AT40" s="272"/>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8" t="s">
        <v>372</v>
      </c>
      <c r="AF41" s="618"/>
      <c r="AG41" s="618"/>
      <c r="AH41" s="618"/>
      <c r="AI41" s="618" t="s">
        <v>373</v>
      </c>
      <c r="AJ41" s="618"/>
      <c r="AK41" s="618"/>
      <c r="AL41" s="618"/>
      <c r="AM41" s="618" t="s">
        <v>374</v>
      </c>
      <c r="AN41" s="618"/>
      <c r="AO41" s="618"/>
      <c r="AP41" s="289"/>
      <c r="AQ41" s="146" t="s">
        <v>370</v>
      </c>
      <c r="AR41" s="149"/>
      <c r="AS41" s="149"/>
      <c r="AT41" s="150"/>
      <c r="AU41" s="808" t="s">
        <v>262</v>
      </c>
      <c r="AV41" s="808"/>
      <c r="AW41" s="808"/>
      <c r="AX41" s="809"/>
    </row>
    <row r="42" spans="1:50" ht="18.75" hidden="1" customHeight="1" x14ac:dyDescent="0.15">
      <c r="A42" s="279"/>
      <c r="B42" s="280"/>
      <c r="C42" s="280"/>
      <c r="D42" s="280"/>
      <c r="E42" s="280"/>
      <c r="F42" s="281"/>
      <c r="G42" s="363"/>
      <c r="H42" s="273"/>
      <c r="I42" s="273"/>
      <c r="J42" s="273"/>
      <c r="K42" s="273"/>
      <c r="L42" s="273"/>
      <c r="M42" s="273"/>
      <c r="N42" s="273"/>
      <c r="O42" s="364"/>
      <c r="P42" s="315"/>
      <c r="Q42" s="273"/>
      <c r="R42" s="273"/>
      <c r="S42" s="273"/>
      <c r="T42" s="273"/>
      <c r="U42" s="273"/>
      <c r="V42" s="273"/>
      <c r="W42" s="273"/>
      <c r="X42" s="364"/>
      <c r="Y42" s="334"/>
      <c r="Z42" s="335"/>
      <c r="AA42" s="336"/>
      <c r="AB42" s="292"/>
      <c r="AC42" s="293"/>
      <c r="AD42" s="294"/>
      <c r="AE42" s="619"/>
      <c r="AF42" s="619"/>
      <c r="AG42" s="619"/>
      <c r="AH42" s="619"/>
      <c r="AI42" s="619"/>
      <c r="AJ42" s="619"/>
      <c r="AK42" s="619"/>
      <c r="AL42" s="619"/>
      <c r="AM42" s="619"/>
      <c r="AN42" s="619"/>
      <c r="AO42" s="619"/>
      <c r="AP42" s="292"/>
      <c r="AQ42" s="202"/>
      <c r="AR42" s="151"/>
      <c r="AS42" s="152" t="s">
        <v>371</v>
      </c>
      <c r="AT42" s="153"/>
      <c r="AU42" s="275"/>
      <c r="AV42" s="275"/>
      <c r="AW42" s="273" t="s">
        <v>313</v>
      </c>
      <c r="AX42" s="274"/>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1"/>
      <c r="AR43" s="208"/>
      <c r="AS43" s="208"/>
      <c r="AT43" s="272"/>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2" t="s">
        <v>61</v>
      </c>
      <c r="Z44" s="263"/>
      <c r="AA44" s="264"/>
      <c r="AB44" s="373"/>
      <c r="AC44" s="373"/>
      <c r="AD44" s="373"/>
      <c r="AE44" s="394"/>
      <c r="AF44" s="365"/>
      <c r="AG44" s="365"/>
      <c r="AH44" s="365"/>
      <c r="AI44" s="394"/>
      <c r="AJ44" s="365"/>
      <c r="AK44" s="365"/>
      <c r="AL44" s="365"/>
      <c r="AM44" s="394"/>
      <c r="AN44" s="365"/>
      <c r="AO44" s="365"/>
      <c r="AP44" s="365"/>
      <c r="AQ44" s="271"/>
      <c r="AR44" s="208"/>
      <c r="AS44" s="208"/>
      <c r="AT44" s="272"/>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2" t="s">
        <v>15</v>
      </c>
      <c r="Z45" s="263"/>
      <c r="AA45" s="264"/>
      <c r="AB45" s="745" t="s">
        <v>16</v>
      </c>
      <c r="AC45" s="745"/>
      <c r="AD45" s="745"/>
      <c r="AE45" s="394"/>
      <c r="AF45" s="365"/>
      <c r="AG45" s="365"/>
      <c r="AH45" s="365"/>
      <c r="AI45" s="394"/>
      <c r="AJ45" s="365"/>
      <c r="AK45" s="365"/>
      <c r="AL45" s="365"/>
      <c r="AM45" s="394"/>
      <c r="AN45" s="365"/>
      <c r="AO45" s="365"/>
      <c r="AP45" s="365"/>
      <c r="AQ45" s="271"/>
      <c r="AR45" s="208"/>
      <c r="AS45" s="208"/>
      <c r="AT45" s="272"/>
      <c r="AU45" s="365"/>
      <c r="AV45" s="365"/>
      <c r="AW45" s="365"/>
      <c r="AX45" s="366"/>
    </row>
    <row r="46" spans="1:50" ht="18.75" hidden="1" customHeight="1" x14ac:dyDescent="0.15">
      <c r="A46" s="354" t="s">
        <v>488</v>
      </c>
      <c r="B46" s="355"/>
      <c r="C46" s="355"/>
      <c r="D46" s="355"/>
      <c r="E46" s="355"/>
      <c r="F46" s="356"/>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5"/>
      <c r="AV48" s="365"/>
      <c r="AW48" s="365"/>
      <c r="AX48" s="366"/>
    </row>
    <row r="49" spans="1:50" ht="22.5" hidden="1"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5"/>
      <c r="AV49" s="365"/>
      <c r="AW49" s="365"/>
      <c r="AX49" s="366"/>
    </row>
    <row r="50" spans="1:50" ht="22.5" hidden="1"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27"/>
      <c r="AF50" s="828"/>
      <c r="AG50" s="828"/>
      <c r="AH50" s="828"/>
      <c r="AI50" s="827"/>
      <c r="AJ50" s="828"/>
      <c r="AK50" s="828"/>
      <c r="AL50" s="828"/>
      <c r="AM50" s="827"/>
      <c r="AN50" s="828"/>
      <c r="AO50" s="828"/>
      <c r="AP50" s="828"/>
      <c r="AQ50" s="271"/>
      <c r="AR50" s="208"/>
      <c r="AS50" s="208"/>
      <c r="AT50" s="272"/>
      <c r="AU50" s="365"/>
      <c r="AV50" s="365"/>
      <c r="AW50" s="365"/>
      <c r="AX50" s="366"/>
    </row>
    <row r="51" spans="1:50" ht="57" hidden="1" customHeight="1" x14ac:dyDescent="0.15">
      <c r="A51" s="92" t="s">
        <v>514</v>
      </c>
      <c r="B51" s="93"/>
      <c r="C51" s="93"/>
      <c r="D51" s="93"/>
      <c r="E51" s="90" t="s">
        <v>508</v>
      </c>
      <c r="F51" s="91"/>
      <c r="G51" s="59" t="s">
        <v>387</v>
      </c>
      <c r="H51" s="399"/>
      <c r="I51" s="400"/>
      <c r="J51" s="400"/>
      <c r="K51" s="400"/>
      <c r="L51" s="400"/>
      <c r="M51" s="400"/>
      <c r="N51" s="400"/>
      <c r="O51" s="401"/>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6"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6"/>
      <c r="B54" s="374"/>
      <c r="C54" s="308"/>
      <c r="D54" s="308"/>
      <c r="E54" s="308"/>
      <c r="F54" s="309"/>
      <c r="G54" s="273"/>
      <c r="H54" s="273"/>
      <c r="I54" s="273"/>
      <c r="J54" s="273"/>
      <c r="K54" s="273"/>
      <c r="L54" s="273"/>
      <c r="M54" s="273"/>
      <c r="N54" s="273"/>
      <c r="O54" s="273"/>
      <c r="P54" s="273"/>
      <c r="Q54" s="273"/>
      <c r="R54" s="273"/>
      <c r="S54" s="273"/>
      <c r="T54" s="273"/>
      <c r="U54" s="273"/>
      <c r="V54" s="273"/>
      <c r="W54" s="273"/>
      <c r="X54" s="273"/>
      <c r="Y54" s="273"/>
      <c r="Z54" s="273"/>
      <c r="AA54" s="364"/>
      <c r="AB54" s="315"/>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6"/>
      <c r="B55" s="374"/>
      <c r="C55" s="308"/>
      <c r="D55" s="308"/>
      <c r="E55" s="308"/>
      <c r="F55" s="309"/>
      <c r="G55" s="534"/>
      <c r="H55" s="534"/>
      <c r="I55" s="534"/>
      <c r="J55" s="534"/>
      <c r="K55" s="534"/>
      <c r="L55" s="534"/>
      <c r="M55" s="534"/>
      <c r="N55" s="534"/>
      <c r="O55" s="534"/>
      <c r="P55" s="534"/>
      <c r="Q55" s="534"/>
      <c r="R55" s="534"/>
      <c r="S55" s="534"/>
      <c r="T55" s="534"/>
      <c r="U55" s="534"/>
      <c r="V55" s="534"/>
      <c r="W55" s="534"/>
      <c r="X55" s="534"/>
      <c r="Y55" s="534"/>
      <c r="Z55" s="534"/>
      <c r="AA55" s="535"/>
      <c r="AB55" s="821"/>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2"/>
    </row>
    <row r="56" spans="1:50" ht="22.5" hidden="1" customHeight="1" x14ac:dyDescent="0.15">
      <c r="A56" s="726"/>
      <c r="B56" s="374"/>
      <c r="C56" s="308"/>
      <c r="D56" s="308"/>
      <c r="E56" s="308"/>
      <c r="F56" s="309"/>
      <c r="G56" s="536"/>
      <c r="H56" s="536"/>
      <c r="I56" s="536"/>
      <c r="J56" s="536"/>
      <c r="K56" s="536"/>
      <c r="L56" s="536"/>
      <c r="M56" s="536"/>
      <c r="N56" s="536"/>
      <c r="O56" s="536"/>
      <c r="P56" s="536"/>
      <c r="Q56" s="536"/>
      <c r="R56" s="536"/>
      <c r="S56" s="536"/>
      <c r="T56" s="536"/>
      <c r="U56" s="536"/>
      <c r="V56" s="536"/>
      <c r="W56" s="536"/>
      <c r="X56" s="536"/>
      <c r="Y56" s="536"/>
      <c r="Z56" s="536"/>
      <c r="AA56" s="537"/>
      <c r="AB56" s="823"/>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4"/>
    </row>
    <row r="57" spans="1:50" ht="22.5" hidden="1" customHeight="1" x14ac:dyDescent="0.15">
      <c r="A57" s="726"/>
      <c r="B57" s="375"/>
      <c r="C57" s="376"/>
      <c r="D57" s="376"/>
      <c r="E57" s="376"/>
      <c r="F57" s="377"/>
      <c r="G57" s="538"/>
      <c r="H57" s="538"/>
      <c r="I57" s="538"/>
      <c r="J57" s="538"/>
      <c r="K57" s="538"/>
      <c r="L57" s="538"/>
      <c r="M57" s="538"/>
      <c r="N57" s="538"/>
      <c r="O57" s="538"/>
      <c r="P57" s="538"/>
      <c r="Q57" s="538"/>
      <c r="R57" s="538"/>
      <c r="S57" s="538"/>
      <c r="T57" s="538"/>
      <c r="U57" s="538"/>
      <c r="V57" s="538"/>
      <c r="W57" s="538"/>
      <c r="X57" s="538"/>
      <c r="Y57" s="538"/>
      <c r="Z57" s="538"/>
      <c r="AA57" s="539"/>
      <c r="AB57" s="825"/>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6"/>
    </row>
    <row r="58" spans="1:50" ht="18.75" hidden="1" customHeight="1" x14ac:dyDescent="0.15">
      <c r="A58" s="726"/>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9" t="s">
        <v>12</v>
      </c>
      <c r="AC58" s="290"/>
      <c r="AD58" s="291"/>
      <c r="AE58" s="618" t="s">
        <v>372</v>
      </c>
      <c r="AF58" s="618"/>
      <c r="AG58" s="618"/>
      <c r="AH58" s="618"/>
      <c r="AI58" s="618" t="s">
        <v>373</v>
      </c>
      <c r="AJ58" s="618"/>
      <c r="AK58" s="618"/>
      <c r="AL58" s="618"/>
      <c r="AM58" s="618" t="s">
        <v>374</v>
      </c>
      <c r="AN58" s="618"/>
      <c r="AO58" s="618"/>
      <c r="AP58" s="289"/>
      <c r="AQ58" s="146" t="s">
        <v>370</v>
      </c>
      <c r="AR58" s="149"/>
      <c r="AS58" s="149"/>
      <c r="AT58" s="150"/>
      <c r="AU58" s="808" t="s">
        <v>262</v>
      </c>
      <c r="AV58" s="808"/>
      <c r="AW58" s="808"/>
      <c r="AX58" s="809"/>
    </row>
    <row r="59" spans="1:50" ht="18.75" hidden="1" customHeight="1" x14ac:dyDescent="0.15">
      <c r="A59" s="726"/>
      <c r="B59" s="308"/>
      <c r="C59" s="308"/>
      <c r="D59" s="308"/>
      <c r="E59" s="308"/>
      <c r="F59" s="309"/>
      <c r="G59" s="363"/>
      <c r="H59" s="273"/>
      <c r="I59" s="273"/>
      <c r="J59" s="273"/>
      <c r="K59" s="273"/>
      <c r="L59" s="273"/>
      <c r="M59" s="273"/>
      <c r="N59" s="273"/>
      <c r="O59" s="364"/>
      <c r="P59" s="315"/>
      <c r="Q59" s="273"/>
      <c r="R59" s="273"/>
      <c r="S59" s="273"/>
      <c r="T59" s="273"/>
      <c r="U59" s="273"/>
      <c r="V59" s="273"/>
      <c r="W59" s="273"/>
      <c r="X59" s="364"/>
      <c r="Y59" s="157"/>
      <c r="Z59" s="158"/>
      <c r="AA59" s="159"/>
      <c r="AB59" s="292"/>
      <c r="AC59" s="293"/>
      <c r="AD59" s="294"/>
      <c r="AE59" s="619"/>
      <c r="AF59" s="619"/>
      <c r="AG59" s="619"/>
      <c r="AH59" s="619"/>
      <c r="AI59" s="619"/>
      <c r="AJ59" s="619"/>
      <c r="AK59" s="619"/>
      <c r="AL59" s="619"/>
      <c r="AM59" s="619"/>
      <c r="AN59" s="619"/>
      <c r="AO59" s="619"/>
      <c r="AP59" s="292"/>
      <c r="AQ59" s="415"/>
      <c r="AR59" s="275"/>
      <c r="AS59" s="152" t="s">
        <v>371</v>
      </c>
      <c r="AT59" s="153"/>
      <c r="AU59" s="275"/>
      <c r="AV59" s="275"/>
      <c r="AW59" s="273" t="s">
        <v>313</v>
      </c>
      <c r="AX59" s="274"/>
    </row>
    <row r="60" spans="1:50" ht="22.5" hidden="1" customHeight="1" x14ac:dyDescent="0.15">
      <c r="A60" s="726"/>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1"/>
      <c r="AR60" s="208"/>
      <c r="AS60" s="208"/>
      <c r="AT60" s="272"/>
      <c r="AU60" s="365"/>
      <c r="AV60" s="365"/>
      <c r="AW60" s="365"/>
      <c r="AX60" s="366"/>
    </row>
    <row r="61" spans="1:50" ht="22.5" hidden="1" customHeight="1" x14ac:dyDescent="0.15">
      <c r="A61" s="726"/>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1"/>
      <c r="AR61" s="208"/>
      <c r="AS61" s="208"/>
      <c r="AT61" s="272"/>
      <c r="AU61" s="365"/>
      <c r="AV61" s="365"/>
      <c r="AW61" s="365"/>
      <c r="AX61" s="366"/>
    </row>
    <row r="62" spans="1:50" ht="22.5" hidden="1" customHeight="1" x14ac:dyDescent="0.15">
      <c r="A62" s="726"/>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2"/>
      <c r="AA62" s="333"/>
      <c r="AB62" s="382" t="s">
        <v>16</v>
      </c>
      <c r="AC62" s="382"/>
      <c r="AD62" s="382"/>
      <c r="AE62" s="394"/>
      <c r="AF62" s="365"/>
      <c r="AG62" s="365"/>
      <c r="AH62" s="365"/>
      <c r="AI62" s="394"/>
      <c r="AJ62" s="365"/>
      <c r="AK62" s="365"/>
      <c r="AL62" s="365"/>
      <c r="AM62" s="394"/>
      <c r="AN62" s="365"/>
      <c r="AO62" s="365"/>
      <c r="AP62" s="365"/>
      <c r="AQ62" s="271"/>
      <c r="AR62" s="208"/>
      <c r="AS62" s="208"/>
      <c r="AT62" s="272"/>
      <c r="AU62" s="365"/>
      <c r="AV62" s="365"/>
      <c r="AW62" s="365"/>
      <c r="AX62" s="366"/>
    </row>
    <row r="63" spans="1:50" ht="18.75" hidden="1" customHeight="1" x14ac:dyDescent="0.15">
      <c r="A63" s="726"/>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9" t="s">
        <v>12</v>
      </c>
      <c r="AC63" s="290"/>
      <c r="AD63" s="291"/>
      <c r="AE63" s="618" t="s">
        <v>372</v>
      </c>
      <c r="AF63" s="618"/>
      <c r="AG63" s="618"/>
      <c r="AH63" s="618"/>
      <c r="AI63" s="618" t="s">
        <v>373</v>
      </c>
      <c r="AJ63" s="618"/>
      <c r="AK63" s="618"/>
      <c r="AL63" s="618"/>
      <c r="AM63" s="618" t="s">
        <v>374</v>
      </c>
      <c r="AN63" s="618"/>
      <c r="AO63" s="618"/>
      <c r="AP63" s="289"/>
      <c r="AQ63" s="146" t="s">
        <v>370</v>
      </c>
      <c r="AR63" s="149"/>
      <c r="AS63" s="149"/>
      <c r="AT63" s="150"/>
      <c r="AU63" s="808" t="s">
        <v>262</v>
      </c>
      <c r="AV63" s="808"/>
      <c r="AW63" s="808"/>
      <c r="AX63" s="809"/>
    </row>
    <row r="64" spans="1:50" ht="18.75" hidden="1" customHeight="1" x14ac:dyDescent="0.15">
      <c r="A64" s="726"/>
      <c r="B64" s="308"/>
      <c r="C64" s="308"/>
      <c r="D64" s="308"/>
      <c r="E64" s="308"/>
      <c r="F64" s="309"/>
      <c r="G64" s="363"/>
      <c r="H64" s="273"/>
      <c r="I64" s="273"/>
      <c r="J64" s="273"/>
      <c r="K64" s="273"/>
      <c r="L64" s="273"/>
      <c r="M64" s="273"/>
      <c r="N64" s="273"/>
      <c r="O64" s="364"/>
      <c r="P64" s="315"/>
      <c r="Q64" s="273"/>
      <c r="R64" s="273"/>
      <c r="S64" s="273"/>
      <c r="T64" s="273"/>
      <c r="U64" s="273"/>
      <c r="V64" s="273"/>
      <c r="W64" s="273"/>
      <c r="X64" s="364"/>
      <c r="Y64" s="157"/>
      <c r="Z64" s="158"/>
      <c r="AA64" s="159"/>
      <c r="AB64" s="292"/>
      <c r="AC64" s="293"/>
      <c r="AD64" s="294"/>
      <c r="AE64" s="619"/>
      <c r="AF64" s="619"/>
      <c r="AG64" s="619"/>
      <c r="AH64" s="619"/>
      <c r="AI64" s="619"/>
      <c r="AJ64" s="619"/>
      <c r="AK64" s="619"/>
      <c r="AL64" s="619"/>
      <c r="AM64" s="619"/>
      <c r="AN64" s="619"/>
      <c r="AO64" s="619"/>
      <c r="AP64" s="292"/>
      <c r="AQ64" s="415"/>
      <c r="AR64" s="275"/>
      <c r="AS64" s="152" t="s">
        <v>371</v>
      </c>
      <c r="AT64" s="153"/>
      <c r="AU64" s="275"/>
      <c r="AV64" s="275"/>
      <c r="AW64" s="273" t="s">
        <v>313</v>
      </c>
      <c r="AX64" s="274"/>
    </row>
    <row r="65" spans="1:60" ht="22.5" hidden="1" customHeight="1" x14ac:dyDescent="0.15">
      <c r="A65" s="726"/>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1"/>
      <c r="AR65" s="208"/>
      <c r="AS65" s="208"/>
      <c r="AT65" s="272"/>
      <c r="AU65" s="365"/>
      <c r="AV65" s="365"/>
      <c r="AW65" s="365"/>
      <c r="AX65" s="366"/>
    </row>
    <row r="66" spans="1:60" ht="22.5" hidden="1" customHeight="1" x14ac:dyDescent="0.15">
      <c r="A66" s="726"/>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1"/>
      <c r="AR66" s="208"/>
      <c r="AS66" s="208"/>
      <c r="AT66" s="272"/>
      <c r="AU66" s="365"/>
      <c r="AV66" s="365"/>
      <c r="AW66" s="365"/>
      <c r="AX66" s="366"/>
    </row>
    <row r="67" spans="1:60" ht="22.5" hidden="1" customHeight="1" x14ac:dyDescent="0.15">
      <c r="A67" s="726"/>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2"/>
      <c r="AA67" s="333"/>
      <c r="AB67" s="382" t="s">
        <v>16</v>
      </c>
      <c r="AC67" s="382"/>
      <c r="AD67" s="382"/>
      <c r="AE67" s="394"/>
      <c r="AF67" s="365"/>
      <c r="AG67" s="365"/>
      <c r="AH67" s="365"/>
      <c r="AI67" s="394"/>
      <c r="AJ67" s="365"/>
      <c r="AK67" s="365"/>
      <c r="AL67" s="365"/>
      <c r="AM67" s="394"/>
      <c r="AN67" s="365"/>
      <c r="AO67" s="365"/>
      <c r="AP67" s="365"/>
      <c r="AQ67" s="271"/>
      <c r="AR67" s="208"/>
      <c r="AS67" s="208"/>
      <c r="AT67" s="272"/>
      <c r="AU67" s="365"/>
      <c r="AV67" s="365"/>
      <c r="AW67" s="365"/>
      <c r="AX67" s="366"/>
    </row>
    <row r="68" spans="1:60" ht="18.75" hidden="1" customHeight="1" x14ac:dyDescent="0.15">
      <c r="A68" s="726"/>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08" t="s">
        <v>262</v>
      </c>
      <c r="AV68" s="808"/>
      <c r="AW68" s="808"/>
      <c r="AX68" s="809"/>
    </row>
    <row r="69" spans="1:60" ht="18.75" hidden="1" customHeight="1" x14ac:dyDescent="0.15">
      <c r="A69" s="726"/>
      <c r="B69" s="308"/>
      <c r="C69" s="308"/>
      <c r="D69" s="308"/>
      <c r="E69" s="308"/>
      <c r="F69" s="309"/>
      <c r="G69" s="363"/>
      <c r="H69" s="273"/>
      <c r="I69" s="273"/>
      <c r="J69" s="273"/>
      <c r="K69" s="273"/>
      <c r="L69" s="273"/>
      <c r="M69" s="273"/>
      <c r="N69" s="273"/>
      <c r="O69" s="364"/>
      <c r="P69" s="315"/>
      <c r="Q69" s="273"/>
      <c r="R69" s="273"/>
      <c r="S69" s="273"/>
      <c r="T69" s="273"/>
      <c r="U69" s="273"/>
      <c r="V69" s="273"/>
      <c r="W69" s="273"/>
      <c r="X69" s="364"/>
      <c r="Y69" s="157"/>
      <c r="Z69" s="158"/>
      <c r="AA69" s="159"/>
      <c r="AB69" s="292"/>
      <c r="AC69" s="293"/>
      <c r="AD69" s="294"/>
      <c r="AE69" s="292"/>
      <c r="AF69" s="293"/>
      <c r="AG69" s="293"/>
      <c r="AH69" s="294"/>
      <c r="AI69" s="292"/>
      <c r="AJ69" s="293"/>
      <c r="AK69" s="293"/>
      <c r="AL69" s="294"/>
      <c r="AM69" s="292"/>
      <c r="AN69" s="293"/>
      <c r="AO69" s="293"/>
      <c r="AP69" s="293"/>
      <c r="AQ69" s="415"/>
      <c r="AR69" s="275"/>
      <c r="AS69" s="152" t="s">
        <v>371</v>
      </c>
      <c r="AT69" s="153"/>
      <c r="AU69" s="275"/>
      <c r="AV69" s="275"/>
      <c r="AW69" s="273" t="s">
        <v>313</v>
      </c>
      <c r="AX69" s="274"/>
    </row>
    <row r="70" spans="1:60" ht="22.5" hidden="1" customHeight="1" x14ac:dyDescent="0.15">
      <c r="A70" s="726"/>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4"/>
      <c r="AC70" s="755"/>
      <c r="AD70" s="756"/>
      <c r="AE70" s="394"/>
      <c r="AF70" s="365"/>
      <c r="AG70" s="365"/>
      <c r="AH70" s="829"/>
      <c r="AI70" s="394"/>
      <c r="AJ70" s="365"/>
      <c r="AK70" s="365"/>
      <c r="AL70" s="829"/>
      <c r="AM70" s="394"/>
      <c r="AN70" s="365"/>
      <c r="AO70" s="365"/>
      <c r="AP70" s="365"/>
      <c r="AQ70" s="271"/>
      <c r="AR70" s="208"/>
      <c r="AS70" s="208"/>
      <c r="AT70" s="272"/>
      <c r="AU70" s="365"/>
      <c r="AV70" s="365"/>
      <c r="AW70" s="365"/>
      <c r="AX70" s="366"/>
    </row>
    <row r="71" spans="1:60" ht="22.5" hidden="1" customHeight="1" x14ac:dyDescent="0.15">
      <c r="A71" s="726"/>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29"/>
      <c r="AI71" s="394"/>
      <c r="AJ71" s="365"/>
      <c r="AK71" s="365"/>
      <c r="AL71" s="829"/>
      <c r="AM71" s="394"/>
      <c r="AN71" s="365"/>
      <c r="AO71" s="365"/>
      <c r="AP71" s="365"/>
      <c r="AQ71" s="271"/>
      <c r="AR71" s="208"/>
      <c r="AS71" s="208"/>
      <c r="AT71" s="272"/>
      <c r="AU71" s="365"/>
      <c r="AV71" s="365"/>
      <c r="AW71" s="365"/>
      <c r="AX71" s="366"/>
    </row>
    <row r="72" spans="1:60" ht="22.5" hidden="1" customHeight="1" thickBot="1" x14ac:dyDescent="0.2">
      <c r="A72" s="727"/>
      <c r="B72" s="310"/>
      <c r="C72" s="310"/>
      <c r="D72" s="310"/>
      <c r="E72" s="310"/>
      <c r="F72" s="311"/>
      <c r="G72" s="746"/>
      <c r="H72" s="747"/>
      <c r="I72" s="747"/>
      <c r="J72" s="747"/>
      <c r="K72" s="747"/>
      <c r="L72" s="747"/>
      <c r="M72" s="747"/>
      <c r="N72" s="747"/>
      <c r="O72" s="748"/>
      <c r="P72" s="371"/>
      <c r="Q72" s="371"/>
      <c r="R72" s="371"/>
      <c r="S72" s="371"/>
      <c r="T72" s="371"/>
      <c r="U72" s="371"/>
      <c r="V72" s="371"/>
      <c r="W72" s="371"/>
      <c r="X72" s="372"/>
      <c r="Y72" s="768" t="s">
        <v>15</v>
      </c>
      <c r="Z72" s="769"/>
      <c r="AA72" s="770"/>
      <c r="AB72" s="762" t="s">
        <v>16</v>
      </c>
      <c r="AC72" s="763"/>
      <c r="AD72" s="764"/>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7" t="s">
        <v>375</v>
      </c>
      <c r="AR73" s="837"/>
      <c r="AS73" s="837"/>
      <c r="AT73" s="837"/>
      <c r="AU73" s="837"/>
      <c r="AV73" s="837"/>
      <c r="AW73" s="837"/>
      <c r="AX73" s="838"/>
    </row>
    <row r="74" spans="1:60" ht="22.5" customHeight="1" x14ac:dyDescent="0.15">
      <c r="A74" s="302"/>
      <c r="B74" s="303"/>
      <c r="C74" s="303"/>
      <c r="D74" s="303"/>
      <c r="E74" s="303"/>
      <c r="F74" s="304"/>
      <c r="G74" s="111" t="s">
        <v>529</v>
      </c>
      <c r="H74" s="111"/>
      <c r="I74" s="111"/>
      <c r="J74" s="111"/>
      <c r="K74" s="111"/>
      <c r="L74" s="111"/>
      <c r="M74" s="111"/>
      <c r="N74" s="111"/>
      <c r="O74" s="111"/>
      <c r="P74" s="111"/>
      <c r="Q74" s="111"/>
      <c r="R74" s="111"/>
      <c r="S74" s="111"/>
      <c r="T74" s="111"/>
      <c r="U74" s="111"/>
      <c r="V74" s="111"/>
      <c r="W74" s="111"/>
      <c r="X74" s="131"/>
      <c r="Y74" s="296" t="s">
        <v>62</v>
      </c>
      <c r="Z74" s="297"/>
      <c r="AA74" s="298"/>
      <c r="AB74" s="328" t="s">
        <v>533</v>
      </c>
      <c r="AC74" s="328"/>
      <c r="AD74" s="328"/>
      <c r="AE74" s="250">
        <v>1</v>
      </c>
      <c r="AF74" s="250"/>
      <c r="AG74" s="250"/>
      <c r="AH74" s="250"/>
      <c r="AI74" s="250">
        <v>0</v>
      </c>
      <c r="AJ74" s="250"/>
      <c r="AK74" s="250"/>
      <c r="AL74" s="250"/>
      <c r="AM74" s="250">
        <v>1</v>
      </c>
      <c r="AN74" s="250"/>
      <c r="AO74" s="250"/>
      <c r="AP74" s="250"/>
      <c r="AQ74" s="250"/>
      <c r="AR74" s="250"/>
      <c r="AS74" s="250"/>
      <c r="AT74" s="250"/>
      <c r="AU74" s="250"/>
      <c r="AV74" s="250"/>
      <c r="AW74" s="250"/>
      <c r="AX74" s="267"/>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532</v>
      </c>
      <c r="AC75" s="328"/>
      <c r="AD75" s="328"/>
      <c r="AE75" s="250">
        <v>3</v>
      </c>
      <c r="AF75" s="250"/>
      <c r="AG75" s="250"/>
      <c r="AH75" s="250"/>
      <c r="AI75" s="250">
        <v>2</v>
      </c>
      <c r="AJ75" s="250"/>
      <c r="AK75" s="250"/>
      <c r="AL75" s="250"/>
      <c r="AM75" s="250">
        <v>1</v>
      </c>
      <c r="AN75" s="250"/>
      <c r="AO75" s="250"/>
      <c r="AP75" s="250"/>
      <c r="AQ75" s="250">
        <v>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2" t="s">
        <v>12</v>
      </c>
      <c r="AC76" s="263"/>
      <c r="AD76" s="264"/>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customHeight="1" x14ac:dyDescent="0.15">
      <c r="A77" s="302"/>
      <c r="B77" s="303"/>
      <c r="C77" s="303"/>
      <c r="D77" s="303"/>
      <c r="E77" s="303"/>
      <c r="F77" s="304"/>
      <c r="G77" s="111" t="s">
        <v>530</v>
      </c>
      <c r="H77" s="111"/>
      <c r="I77" s="111"/>
      <c r="J77" s="111"/>
      <c r="K77" s="111"/>
      <c r="L77" s="111"/>
      <c r="M77" s="111"/>
      <c r="N77" s="111"/>
      <c r="O77" s="111"/>
      <c r="P77" s="111"/>
      <c r="Q77" s="111"/>
      <c r="R77" s="111"/>
      <c r="S77" s="111"/>
      <c r="T77" s="111"/>
      <c r="U77" s="111"/>
      <c r="V77" s="111"/>
      <c r="W77" s="111"/>
      <c r="X77" s="131"/>
      <c r="Y77" s="540" t="s">
        <v>62</v>
      </c>
      <c r="Z77" s="541"/>
      <c r="AA77" s="542"/>
      <c r="AB77" s="749" t="s">
        <v>532</v>
      </c>
      <c r="AC77" s="750"/>
      <c r="AD77" s="751"/>
      <c r="AE77" s="250">
        <v>5</v>
      </c>
      <c r="AF77" s="250"/>
      <c r="AG77" s="250"/>
      <c r="AH77" s="250"/>
      <c r="AI77" s="250">
        <v>5</v>
      </c>
      <c r="AJ77" s="250"/>
      <c r="AK77" s="250"/>
      <c r="AL77" s="250"/>
      <c r="AM77" s="250">
        <v>7</v>
      </c>
      <c r="AN77" s="250"/>
      <c r="AO77" s="250"/>
      <c r="AP77" s="250"/>
      <c r="AQ77" s="250"/>
      <c r="AR77" s="250"/>
      <c r="AS77" s="250"/>
      <c r="AT77" s="250"/>
      <c r="AU77" s="250"/>
      <c r="AV77" s="250"/>
      <c r="AW77" s="250"/>
      <c r="AX77" s="267"/>
      <c r="AY77" s="10"/>
      <c r="AZ77" s="10"/>
      <c r="BA77" s="10"/>
      <c r="BB77" s="10"/>
      <c r="BC77" s="10"/>
    </row>
    <row r="78" spans="1:60" ht="22.5"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2"/>
      <c r="AA78" s="753"/>
      <c r="AB78" s="754" t="s">
        <v>532</v>
      </c>
      <c r="AC78" s="755"/>
      <c r="AD78" s="756"/>
      <c r="AE78" s="250">
        <v>7</v>
      </c>
      <c r="AF78" s="250"/>
      <c r="AG78" s="250"/>
      <c r="AH78" s="250"/>
      <c r="AI78" s="250">
        <v>7</v>
      </c>
      <c r="AJ78" s="250"/>
      <c r="AK78" s="250"/>
      <c r="AL78" s="250"/>
      <c r="AM78" s="250">
        <v>5</v>
      </c>
      <c r="AN78" s="250"/>
      <c r="AO78" s="250"/>
      <c r="AP78" s="250"/>
      <c r="AQ78" s="250">
        <v>5</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2" t="s">
        <v>12</v>
      </c>
      <c r="AC79" s="263"/>
      <c r="AD79" s="264"/>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customHeight="1" x14ac:dyDescent="0.15">
      <c r="A80" s="302"/>
      <c r="B80" s="303"/>
      <c r="C80" s="303"/>
      <c r="D80" s="303"/>
      <c r="E80" s="303"/>
      <c r="F80" s="304"/>
      <c r="G80" s="111" t="s">
        <v>531</v>
      </c>
      <c r="H80" s="111"/>
      <c r="I80" s="111"/>
      <c r="J80" s="111"/>
      <c r="K80" s="111"/>
      <c r="L80" s="111"/>
      <c r="M80" s="111"/>
      <c r="N80" s="111"/>
      <c r="O80" s="111"/>
      <c r="P80" s="111"/>
      <c r="Q80" s="111"/>
      <c r="R80" s="111"/>
      <c r="S80" s="111"/>
      <c r="T80" s="111"/>
      <c r="U80" s="111"/>
      <c r="V80" s="111"/>
      <c r="W80" s="111"/>
      <c r="X80" s="131"/>
      <c r="Y80" s="540" t="s">
        <v>62</v>
      </c>
      <c r="Z80" s="541"/>
      <c r="AA80" s="542"/>
      <c r="AB80" s="749" t="s">
        <v>532</v>
      </c>
      <c r="AC80" s="750"/>
      <c r="AD80" s="751"/>
      <c r="AE80" s="250">
        <v>31</v>
      </c>
      <c r="AF80" s="250"/>
      <c r="AG80" s="250"/>
      <c r="AH80" s="250"/>
      <c r="AI80" s="250">
        <v>13</v>
      </c>
      <c r="AJ80" s="250"/>
      <c r="AK80" s="250"/>
      <c r="AL80" s="250"/>
      <c r="AM80" s="250">
        <v>22</v>
      </c>
      <c r="AN80" s="250"/>
      <c r="AO80" s="250"/>
      <c r="AP80" s="250"/>
      <c r="AQ80" s="250"/>
      <c r="AR80" s="250"/>
      <c r="AS80" s="250"/>
      <c r="AT80" s="250"/>
      <c r="AU80" s="250"/>
      <c r="AV80" s="250"/>
      <c r="AW80" s="250"/>
      <c r="AX80" s="267"/>
      <c r="AY80" s="10"/>
      <c r="AZ80" s="10"/>
      <c r="BA80" s="10"/>
      <c r="BB80" s="10"/>
      <c r="BC80" s="10"/>
    </row>
    <row r="81" spans="1:60" ht="22.5"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2"/>
      <c r="AA81" s="753"/>
      <c r="AB81" s="754" t="s">
        <v>532</v>
      </c>
      <c r="AC81" s="755"/>
      <c r="AD81" s="756"/>
      <c r="AE81" s="250">
        <v>16</v>
      </c>
      <c r="AF81" s="250"/>
      <c r="AG81" s="250"/>
      <c r="AH81" s="250"/>
      <c r="AI81" s="250">
        <v>12</v>
      </c>
      <c r="AJ81" s="250"/>
      <c r="AK81" s="250"/>
      <c r="AL81" s="250"/>
      <c r="AM81" s="250">
        <v>12</v>
      </c>
      <c r="AN81" s="250"/>
      <c r="AO81" s="250"/>
      <c r="AP81" s="250"/>
      <c r="AQ81" s="250">
        <v>12</v>
      </c>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2" t="s">
        <v>12</v>
      </c>
      <c r="AC82" s="263"/>
      <c r="AD82" s="264"/>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0" t="s">
        <v>62</v>
      </c>
      <c r="Z83" s="541"/>
      <c r="AA83" s="542"/>
      <c r="AB83" s="749"/>
      <c r="AC83" s="750"/>
      <c r="AD83" s="75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2"/>
      <c r="AA84" s="753"/>
      <c r="AB84" s="754"/>
      <c r="AC84" s="755"/>
      <c r="AD84" s="756"/>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2" t="s">
        <v>12</v>
      </c>
      <c r="AC85" s="263"/>
      <c r="AD85" s="264"/>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0" t="s">
        <v>62</v>
      </c>
      <c r="Z86" s="541"/>
      <c r="AA86" s="542"/>
      <c r="AB86" s="749"/>
      <c r="AC86" s="750"/>
      <c r="AD86" s="75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2"/>
      <c r="AA87" s="753"/>
      <c r="AB87" s="754"/>
      <c r="AC87" s="755"/>
      <c r="AD87" s="756"/>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6" t="s">
        <v>17</v>
      </c>
      <c r="B88" s="317"/>
      <c r="C88" s="317"/>
      <c r="D88" s="317"/>
      <c r="E88" s="317"/>
      <c r="F88" s="318"/>
      <c r="G88" s="263" t="s">
        <v>18</v>
      </c>
      <c r="H88" s="263"/>
      <c r="I88" s="263"/>
      <c r="J88" s="263"/>
      <c r="K88" s="263"/>
      <c r="L88" s="263"/>
      <c r="M88" s="263"/>
      <c r="N88" s="263"/>
      <c r="O88" s="263"/>
      <c r="P88" s="263"/>
      <c r="Q88" s="263"/>
      <c r="R88" s="263"/>
      <c r="S88" s="263"/>
      <c r="T88" s="263"/>
      <c r="U88" s="263"/>
      <c r="V88" s="263"/>
      <c r="W88" s="263"/>
      <c r="X88" s="264"/>
      <c r="Y88" s="641"/>
      <c r="Z88" s="642"/>
      <c r="AA88" s="643"/>
      <c r="AB88" s="262" t="s">
        <v>12</v>
      </c>
      <c r="AC88" s="263"/>
      <c r="AD88" s="264"/>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534</v>
      </c>
      <c r="H89" s="387"/>
      <c r="I89" s="387"/>
      <c r="J89" s="387"/>
      <c r="K89" s="387"/>
      <c r="L89" s="387"/>
      <c r="M89" s="387"/>
      <c r="N89" s="387"/>
      <c r="O89" s="387"/>
      <c r="P89" s="387"/>
      <c r="Q89" s="387"/>
      <c r="R89" s="387"/>
      <c r="S89" s="387"/>
      <c r="T89" s="387"/>
      <c r="U89" s="387"/>
      <c r="V89" s="387"/>
      <c r="W89" s="387"/>
      <c r="X89" s="387"/>
      <c r="Y89" s="259" t="s">
        <v>17</v>
      </c>
      <c r="Z89" s="260"/>
      <c r="AA89" s="261"/>
      <c r="AB89" s="329" t="s">
        <v>541</v>
      </c>
      <c r="AC89" s="330"/>
      <c r="AD89" s="331"/>
      <c r="AE89" s="250">
        <v>65</v>
      </c>
      <c r="AF89" s="250"/>
      <c r="AG89" s="250"/>
      <c r="AH89" s="250"/>
      <c r="AI89" s="250">
        <v>0</v>
      </c>
      <c r="AJ89" s="250"/>
      <c r="AK89" s="250"/>
      <c r="AL89" s="250"/>
      <c r="AM89" s="250">
        <v>1</v>
      </c>
      <c r="AN89" s="250"/>
      <c r="AO89" s="250"/>
      <c r="AP89" s="250"/>
      <c r="AQ89" s="394"/>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0" t="s">
        <v>539</v>
      </c>
      <c r="AC90" s="701"/>
      <c r="AD90" s="702"/>
      <c r="AE90" s="691" t="s">
        <v>542</v>
      </c>
      <c r="AF90" s="383"/>
      <c r="AG90" s="383"/>
      <c r="AH90" s="383"/>
      <c r="AI90" s="383" t="s">
        <v>591</v>
      </c>
      <c r="AJ90" s="383"/>
      <c r="AK90" s="383"/>
      <c r="AL90" s="383"/>
      <c r="AM90" s="691" t="s">
        <v>631</v>
      </c>
      <c r="AN90" s="383"/>
      <c r="AO90" s="383"/>
      <c r="AP90" s="383"/>
      <c r="AQ90" s="383" t="s">
        <v>614</v>
      </c>
      <c r="AR90" s="383"/>
      <c r="AS90" s="383"/>
      <c r="AT90" s="383"/>
      <c r="AU90" s="383"/>
      <c r="AV90" s="383"/>
      <c r="AW90" s="383"/>
      <c r="AX90" s="384"/>
    </row>
    <row r="91" spans="1:60" ht="32.25" customHeight="1" x14ac:dyDescent="0.15">
      <c r="A91" s="316" t="s">
        <v>17</v>
      </c>
      <c r="B91" s="317"/>
      <c r="C91" s="317"/>
      <c r="D91" s="317"/>
      <c r="E91" s="317"/>
      <c r="F91" s="318"/>
      <c r="G91" s="263" t="s">
        <v>18</v>
      </c>
      <c r="H91" s="263"/>
      <c r="I91" s="263"/>
      <c r="J91" s="263"/>
      <c r="K91" s="263"/>
      <c r="L91" s="263"/>
      <c r="M91" s="263"/>
      <c r="N91" s="263"/>
      <c r="O91" s="263"/>
      <c r="P91" s="263"/>
      <c r="Q91" s="263"/>
      <c r="R91" s="263"/>
      <c r="S91" s="263"/>
      <c r="T91" s="263"/>
      <c r="U91" s="263"/>
      <c r="V91" s="263"/>
      <c r="W91" s="263"/>
      <c r="X91" s="264"/>
      <c r="Y91" s="641"/>
      <c r="Z91" s="642"/>
      <c r="AA91" s="643"/>
      <c r="AB91" s="262" t="s">
        <v>12</v>
      </c>
      <c r="AC91" s="263"/>
      <c r="AD91" s="264"/>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customHeight="1" x14ac:dyDescent="0.15">
      <c r="A92" s="319"/>
      <c r="B92" s="320"/>
      <c r="C92" s="320"/>
      <c r="D92" s="320"/>
      <c r="E92" s="320"/>
      <c r="F92" s="321"/>
      <c r="G92" s="387" t="s">
        <v>535</v>
      </c>
      <c r="H92" s="387"/>
      <c r="I92" s="387"/>
      <c r="J92" s="387"/>
      <c r="K92" s="387"/>
      <c r="L92" s="387"/>
      <c r="M92" s="387"/>
      <c r="N92" s="387"/>
      <c r="O92" s="387"/>
      <c r="P92" s="387"/>
      <c r="Q92" s="387"/>
      <c r="R92" s="387"/>
      <c r="S92" s="387"/>
      <c r="T92" s="387"/>
      <c r="U92" s="387"/>
      <c r="V92" s="387"/>
      <c r="W92" s="387"/>
      <c r="X92" s="387"/>
      <c r="Y92" s="259" t="s">
        <v>17</v>
      </c>
      <c r="Z92" s="260"/>
      <c r="AA92" s="261"/>
      <c r="AB92" s="329" t="s">
        <v>540</v>
      </c>
      <c r="AC92" s="330"/>
      <c r="AD92" s="331"/>
      <c r="AE92" s="250">
        <v>10</v>
      </c>
      <c r="AF92" s="250"/>
      <c r="AG92" s="250"/>
      <c r="AH92" s="250"/>
      <c r="AI92" s="250">
        <v>16</v>
      </c>
      <c r="AJ92" s="250"/>
      <c r="AK92" s="250"/>
      <c r="AL92" s="250"/>
      <c r="AM92" s="250">
        <f>91/7</f>
        <v>13</v>
      </c>
      <c r="AN92" s="250"/>
      <c r="AO92" s="250"/>
      <c r="AP92" s="250"/>
      <c r="AQ92" s="250">
        <v>22</v>
      </c>
      <c r="AR92" s="250"/>
      <c r="AS92" s="250"/>
      <c r="AT92" s="250"/>
      <c r="AU92" s="250"/>
      <c r="AV92" s="250"/>
      <c r="AW92" s="250"/>
      <c r="AX92" s="267"/>
    </row>
    <row r="93" spans="1:60" ht="47.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0" t="s">
        <v>539</v>
      </c>
      <c r="AC93" s="701"/>
      <c r="AD93" s="702"/>
      <c r="AE93" s="691" t="s">
        <v>543</v>
      </c>
      <c r="AF93" s="383"/>
      <c r="AG93" s="383"/>
      <c r="AH93" s="383"/>
      <c r="AI93" s="691" t="s">
        <v>544</v>
      </c>
      <c r="AJ93" s="383"/>
      <c r="AK93" s="383"/>
      <c r="AL93" s="383"/>
      <c r="AM93" s="691" t="s">
        <v>592</v>
      </c>
      <c r="AN93" s="383"/>
      <c r="AO93" s="383"/>
      <c r="AP93" s="383"/>
      <c r="AQ93" s="383" t="s">
        <v>621</v>
      </c>
      <c r="AR93" s="383"/>
      <c r="AS93" s="383"/>
      <c r="AT93" s="383"/>
      <c r="AU93" s="383"/>
      <c r="AV93" s="383"/>
      <c r="AW93" s="383"/>
      <c r="AX93" s="384"/>
    </row>
    <row r="94" spans="1:60" ht="32.25" customHeight="1" x14ac:dyDescent="0.15">
      <c r="A94" s="316" t="s">
        <v>17</v>
      </c>
      <c r="B94" s="317"/>
      <c r="C94" s="317"/>
      <c r="D94" s="317"/>
      <c r="E94" s="317"/>
      <c r="F94" s="318"/>
      <c r="G94" s="263" t="s">
        <v>18</v>
      </c>
      <c r="H94" s="263"/>
      <c r="I94" s="263"/>
      <c r="J94" s="263"/>
      <c r="K94" s="263"/>
      <c r="L94" s="263"/>
      <c r="M94" s="263"/>
      <c r="N94" s="263"/>
      <c r="O94" s="263"/>
      <c r="P94" s="263"/>
      <c r="Q94" s="263"/>
      <c r="R94" s="263"/>
      <c r="S94" s="263"/>
      <c r="T94" s="263"/>
      <c r="U94" s="263"/>
      <c r="V94" s="263"/>
      <c r="W94" s="263"/>
      <c r="X94" s="264"/>
      <c r="Y94" s="641"/>
      <c r="Z94" s="642"/>
      <c r="AA94" s="643"/>
      <c r="AB94" s="262" t="s">
        <v>12</v>
      </c>
      <c r="AC94" s="263"/>
      <c r="AD94" s="264"/>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customHeight="1" x14ac:dyDescent="0.15">
      <c r="A95" s="319"/>
      <c r="B95" s="320"/>
      <c r="C95" s="320"/>
      <c r="D95" s="320"/>
      <c r="E95" s="320"/>
      <c r="F95" s="321"/>
      <c r="G95" s="387" t="s">
        <v>536</v>
      </c>
      <c r="H95" s="387"/>
      <c r="I95" s="387"/>
      <c r="J95" s="387"/>
      <c r="K95" s="387"/>
      <c r="L95" s="387"/>
      <c r="M95" s="387"/>
      <c r="N95" s="387"/>
      <c r="O95" s="387"/>
      <c r="P95" s="387"/>
      <c r="Q95" s="387"/>
      <c r="R95" s="387"/>
      <c r="S95" s="387"/>
      <c r="T95" s="387"/>
      <c r="U95" s="387"/>
      <c r="V95" s="387"/>
      <c r="W95" s="387"/>
      <c r="X95" s="387"/>
      <c r="Y95" s="259" t="s">
        <v>17</v>
      </c>
      <c r="Z95" s="260"/>
      <c r="AA95" s="261"/>
      <c r="AB95" s="329" t="s">
        <v>540</v>
      </c>
      <c r="AC95" s="330"/>
      <c r="AD95" s="331"/>
      <c r="AE95" s="250">
        <f>20.4/31</f>
        <v>0.65806451612903216</v>
      </c>
      <c r="AF95" s="250"/>
      <c r="AG95" s="250"/>
      <c r="AH95" s="250"/>
      <c r="AI95" s="250">
        <f>((337+306)/100)/(7+6)</f>
        <v>0.49461538461538457</v>
      </c>
      <c r="AJ95" s="250"/>
      <c r="AK95" s="250"/>
      <c r="AL95" s="250"/>
      <c r="AM95" s="250">
        <f>20/22</f>
        <v>0.90909090909090906</v>
      </c>
      <c r="AN95" s="250"/>
      <c r="AO95" s="250"/>
      <c r="AP95" s="250"/>
      <c r="AQ95" s="250">
        <v>1</v>
      </c>
      <c r="AR95" s="250"/>
      <c r="AS95" s="250"/>
      <c r="AT95" s="250"/>
      <c r="AU95" s="250"/>
      <c r="AV95" s="250"/>
      <c r="AW95" s="250"/>
      <c r="AX95" s="267"/>
    </row>
    <row r="96" spans="1:60" ht="47.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0" t="s">
        <v>539</v>
      </c>
      <c r="AC96" s="701"/>
      <c r="AD96" s="702"/>
      <c r="AE96" s="691" t="s">
        <v>538</v>
      </c>
      <c r="AF96" s="383"/>
      <c r="AG96" s="383"/>
      <c r="AH96" s="383"/>
      <c r="AI96" s="691" t="s">
        <v>537</v>
      </c>
      <c r="AJ96" s="383"/>
      <c r="AK96" s="383"/>
      <c r="AL96" s="383"/>
      <c r="AM96" s="691" t="s">
        <v>593</v>
      </c>
      <c r="AN96" s="383"/>
      <c r="AO96" s="383"/>
      <c r="AP96" s="383"/>
      <c r="AQ96" s="383" t="s">
        <v>622</v>
      </c>
      <c r="AR96" s="383"/>
      <c r="AS96" s="383"/>
      <c r="AT96" s="383"/>
      <c r="AU96" s="383"/>
      <c r="AV96" s="383"/>
      <c r="AW96" s="383"/>
      <c r="AX96" s="384"/>
    </row>
    <row r="97" spans="1:50" ht="32.25" hidden="1" customHeight="1" x14ac:dyDescent="0.15">
      <c r="A97" s="316" t="s">
        <v>17</v>
      </c>
      <c r="B97" s="317"/>
      <c r="C97" s="317"/>
      <c r="D97" s="317"/>
      <c r="E97" s="317"/>
      <c r="F97" s="318"/>
      <c r="G97" s="263" t="s">
        <v>18</v>
      </c>
      <c r="H97" s="263"/>
      <c r="I97" s="263"/>
      <c r="J97" s="263"/>
      <c r="K97" s="263"/>
      <c r="L97" s="263"/>
      <c r="M97" s="263"/>
      <c r="N97" s="263"/>
      <c r="O97" s="263"/>
      <c r="P97" s="263"/>
      <c r="Q97" s="263"/>
      <c r="R97" s="263"/>
      <c r="S97" s="263"/>
      <c r="T97" s="263"/>
      <c r="U97" s="263"/>
      <c r="V97" s="263"/>
      <c r="W97" s="263"/>
      <c r="X97" s="264"/>
      <c r="Y97" s="641"/>
      <c r="Z97" s="642"/>
      <c r="AA97" s="643"/>
      <c r="AB97" s="262" t="s">
        <v>12</v>
      </c>
      <c r="AC97" s="263"/>
      <c r="AD97" s="264"/>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0"/>
      <c r="Y98" s="259" t="s">
        <v>17</v>
      </c>
      <c r="Z98" s="260"/>
      <c r="AA98" s="261"/>
      <c r="AB98" s="329"/>
      <c r="AC98" s="330"/>
      <c r="AD98" s="331"/>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1"/>
      <c r="Y99" s="378" t="s">
        <v>55</v>
      </c>
      <c r="Z99" s="326"/>
      <c r="AA99" s="327"/>
      <c r="AB99" s="700" t="s">
        <v>56</v>
      </c>
      <c r="AC99" s="701"/>
      <c r="AD99" s="702"/>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1"/>
      <c r="Z100" s="842"/>
      <c r="AA100" s="843"/>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515</v>
      </c>
      <c r="H101" s="387"/>
      <c r="I101" s="387"/>
      <c r="J101" s="387"/>
      <c r="K101" s="387"/>
      <c r="L101" s="387"/>
      <c r="M101" s="387"/>
      <c r="N101" s="387"/>
      <c r="O101" s="387"/>
      <c r="P101" s="387"/>
      <c r="Q101" s="387"/>
      <c r="R101" s="387"/>
      <c r="S101" s="387"/>
      <c r="T101" s="387"/>
      <c r="U101" s="387"/>
      <c r="V101" s="387"/>
      <c r="W101" s="387"/>
      <c r="X101" s="387"/>
      <c r="Y101" s="259" t="s">
        <v>17</v>
      </c>
      <c r="Z101" s="260"/>
      <c r="AA101" s="261"/>
      <c r="AB101" s="329"/>
      <c r="AC101" s="330"/>
      <c r="AD101" s="331"/>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0" t="s">
        <v>368</v>
      </c>
      <c r="AC102" s="701"/>
      <c r="AD102" s="702"/>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6" t="s">
        <v>469</v>
      </c>
      <c r="B103" s="787"/>
      <c r="C103" s="801" t="s">
        <v>417</v>
      </c>
      <c r="D103" s="802"/>
      <c r="E103" s="802"/>
      <c r="F103" s="802"/>
      <c r="G103" s="802"/>
      <c r="H103" s="802"/>
      <c r="I103" s="802"/>
      <c r="J103" s="802"/>
      <c r="K103" s="803"/>
      <c r="L103" s="712" t="s">
        <v>463</v>
      </c>
      <c r="M103" s="712"/>
      <c r="N103" s="712"/>
      <c r="O103" s="712"/>
      <c r="P103" s="712"/>
      <c r="Q103" s="712"/>
      <c r="R103" s="440" t="s">
        <v>382</v>
      </c>
      <c r="S103" s="440"/>
      <c r="T103" s="440"/>
      <c r="U103" s="440"/>
      <c r="V103" s="440"/>
      <c r="W103" s="440"/>
      <c r="X103" s="839"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40"/>
    </row>
    <row r="104" spans="1:50" ht="23.1" customHeight="1" x14ac:dyDescent="0.15">
      <c r="A104" s="788"/>
      <c r="B104" s="789"/>
      <c r="C104" s="852" t="s">
        <v>545</v>
      </c>
      <c r="D104" s="853"/>
      <c r="E104" s="853"/>
      <c r="F104" s="853"/>
      <c r="G104" s="853"/>
      <c r="H104" s="853"/>
      <c r="I104" s="853"/>
      <c r="J104" s="853"/>
      <c r="K104" s="854"/>
      <c r="L104" s="256">
        <v>26.7</v>
      </c>
      <c r="M104" s="257"/>
      <c r="N104" s="257"/>
      <c r="O104" s="257"/>
      <c r="P104" s="257"/>
      <c r="Q104" s="258"/>
      <c r="R104" s="256"/>
      <c r="S104" s="257"/>
      <c r="T104" s="257"/>
      <c r="U104" s="257"/>
      <c r="V104" s="257"/>
      <c r="W104" s="258"/>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8"/>
      <c r="B105" s="789"/>
      <c r="C105" s="349" t="s">
        <v>546</v>
      </c>
      <c r="D105" s="350"/>
      <c r="E105" s="350"/>
      <c r="F105" s="350"/>
      <c r="G105" s="350"/>
      <c r="H105" s="350"/>
      <c r="I105" s="350"/>
      <c r="J105" s="350"/>
      <c r="K105" s="351"/>
      <c r="L105" s="256">
        <v>36.9</v>
      </c>
      <c r="M105" s="257"/>
      <c r="N105" s="257"/>
      <c r="O105" s="257"/>
      <c r="P105" s="257"/>
      <c r="Q105" s="258"/>
      <c r="R105" s="256"/>
      <c r="S105" s="257"/>
      <c r="T105" s="257"/>
      <c r="U105" s="257"/>
      <c r="V105" s="257"/>
      <c r="W105" s="258"/>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8"/>
      <c r="B106" s="789"/>
      <c r="C106" s="349" t="s">
        <v>547</v>
      </c>
      <c r="D106" s="350"/>
      <c r="E106" s="350"/>
      <c r="F106" s="350"/>
      <c r="G106" s="350"/>
      <c r="H106" s="350"/>
      <c r="I106" s="350"/>
      <c r="J106" s="350"/>
      <c r="K106" s="351"/>
      <c r="L106" s="256" t="s">
        <v>549</v>
      </c>
      <c r="M106" s="257"/>
      <c r="N106" s="257"/>
      <c r="O106" s="257"/>
      <c r="P106" s="257"/>
      <c r="Q106" s="258"/>
      <c r="R106" s="256"/>
      <c r="S106" s="257"/>
      <c r="T106" s="257"/>
      <c r="U106" s="257"/>
      <c r="V106" s="257"/>
      <c r="W106" s="258"/>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8"/>
      <c r="B107" s="789"/>
      <c r="C107" s="349" t="s">
        <v>548</v>
      </c>
      <c r="D107" s="350"/>
      <c r="E107" s="350"/>
      <c r="F107" s="350"/>
      <c r="G107" s="350"/>
      <c r="H107" s="350"/>
      <c r="I107" s="350"/>
      <c r="J107" s="350"/>
      <c r="K107" s="351"/>
      <c r="L107" s="256" t="s">
        <v>547</v>
      </c>
      <c r="M107" s="257"/>
      <c r="N107" s="257"/>
      <c r="O107" s="257"/>
      <c r="P107" s="257"/>
      <c r="Q107" s="258"/>
      <c r="R107" s="256"/>
      <c r="S107" s="257"/>
      <c r="T107" s="257"/>
      <c r="U107" s="257"/>
      <c r="V107" s="257"/>
      <c r="W107" s="258"/>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8"/>
      <c r="B108" s="789"/>
      <c r="C108" s="349" t="s">
        <v>547</v>
      </c>
      <c r="D108" s="350"/>
      <c r="E108" s="350"/>
      <c r="F108" s="350"/>
      <c r="G108" s="350"/>
      <c r="H108" s="350"/>
      <c r="I108" s="350"/>
      <c r="J108" s="350"/>
      <c r="K108" s="351"/>
      <c r="L108" s="256" t="s">
        <v>524</v>
      </c>
      <c r="M108" s="257"/>
      <c r="N108" s="257"/>
      <c r="O108" s="257"/>
      <c r="P108" s="257"/>
      <c r="Q108" s="258"/>
      <c r="R108" s="256"/>
      <c r="S108" s="257"/>
      <c r="T108" s="257"/>
      <c r="U108" s="257"/>
      <c r="V108" s="257"/>
      <c r="W108" s="258"/>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8"/>
      <c r="B109" s="789"/>
      <c r="C109" s="792" t="s">
        <v>547</v>
      </c>
      <c r="D109" s="793"/>
      <c r="E109" s="793"/>
      <c r="F109" s="793"/>
      <c r="G109" s="793"/>
      <c r="H109" s="793"/>
      <c r="I109" s="793"/>
      <c r="J109" s="793"/>
      <c r="K109" s="794"/>
      <c r="L109" s="256" t="s">
        <v>547</v>
      </c>
      <c r="M109" s="257"/>
      <c r="N109" s="257"/>
      <c r="O109" s="257"/>
      <c r="P109" s="257"/>
      <c r="Q109" s="258"/>
      <c r="R109" s="256"/>
      <c r="S109" s="257"/>
      <c r="T109" s="257"/>
      <c r="U109" s="257"/>
      <c r="V109" s="257"/>
      <c r="W109" s="258"/>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0"/>
      <c r="B110" s="791"/>
      <c r="C110" s="847" t="s">
        <v>22</v>
      </c>
      <c r="D110" s="848"/>
      <c r="E110" s="848"/>
      <c r="F110" s="848"/>
      <c r="G110" s="848"/>
      <c r="H110" s="848"/>
      <c r="I110" s="848"/>
      <c r="J110" s="848"/>
      <c r="K110" s="849"/>
      <c r="L110" s="346">
        <f>SUM(L104:Q109)</f>
        <v>63.599999999999994</v>
      </c>
      <c r="M110" s="347"/>
      <c r="N110" s="347"/>
      <c r="O110" s="347"/>
      <c r="P110" s="347"/>
      <c r="Q110" s="348"/>
      <c r="R110" s="346">
        <f>SUM(R104:W109)</f>
        <v>0</v>
      </c>
      <c r="S110" s="347"/>
      <c r="T110" s="347"/>
      <c r="U110" s="347"/>
      <c r="V110" s="347"/>
      <c r="W110" s="348"/>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2" t="s">
        <v>391</v>
      </c>
      <c r="B111" s="863"/>
      <c r="C111" s="866" t="s">
        <v>388</v>
      </c>
      <c r="D111" s="863"/>
      <c r="E111" s="855" t="s">
        <v>429</v>
      </c>
      <c r="F111" s="856"/>
      <c r="G111" s="276" t="s">
        <v>639</v>
      </c>
      <c r="H111" s="277"/>
      <c r="I111" s="277"/>
      <c r="J111" s="277"/>
      <c r="K111" s="277"/>
      <c r="L111" s="277"/>
      <c r="M111" s="277"/>
      <c r="N111" s="277"/>
      <c r="O111" s="277"/>
      <c r="P111" s="277"/>
      <c r="Q111" s="277"/>
      <c r="R111" s="277"/>
      <c r="S111" s="277"/>
      <c r="T111" s="277"/>
      <c r="U111" s="277"/>
      <c r="V111" s="277"/>
      <c r="W111" s="277"/>
      <c r="X111" s="277"/>
      <c r="Y111" s="277"/>
      <c r="Z111" s="277"/>
      <c r="AA111" s="277"/>
      <c r="AB111" s="277"/>
      <c r="AC111" s="277"/>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8"/>
    </row>
    <row r="112" spans="1:50" ht="45" customHeight="1" x14ac:dyDescent="0.15">
      <c r="A112" s="864"/>
      <c r="B112" s="859"/>
      <c r="C112" s="164"/>
      <c r="D112" s="859"/>
      <c r="E112" s="186" t="s">
        <v>428</v>
      </c>
      <c r="F112" s="191"/>
      <c r="G112" s="135" t="s">
        <v>640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t="s">
        <v>617</v>
      </c>
      <c r="AR114" s="275"/>
      <c r="AS114" s="152" t="s">
        <v>371</v>
      </c>
      <c r="AT114" s="153"/>
      <c r="AU114" s="151" t="s">
        <v>620</v>
      </c>
      <c r="AV114" s="151"/>
      <c r="AW114" s="152" t="s">
        <v>313</v>
      </c>
      <c r="AX114" s="203"/>
    </row>
    <row r="115" spans="1:50" ht="39.75" customHeight="1" x14ac:dyDescent="0.15">
      <c r="A115" s="864"/>
      <c r="B115" s="859"/>
      <c r="C115" s="164"/>
      <c r="D115" s="859"/>
      <c r="E115" s="164"/>
      <c r="F115" s="165"/>
      <c r="G115" s="130" t="s">
        <v>618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617</v>
      </c>
      <c r="AC115" s="207"/>
      <c r="AD115" s="207"/>
      <c r="AE115" s="181" t="s">
        <v>617</v>
      </c>
      <c r="AF115" s="208"/>
      <c r="AG115" s="208"/>
      <c r="AH115" s="208"/>
      <c r="AI115" s="181" t="s">
        <v>617</v>
      </c>
      <c r="AJ115" s="208"/>
      <c r="AK115" s="208"/>
      <c r="AL115" s="208"/>
      <c r="AM115" s="181" t="s">
        <v>617</v>
      </c>
      <c r="AN115" s="208"/>
      <c r="AO115" s="208"/>
      <c r="AP115" s="208"/>
      <c r="AQ115" s="181" t="s">
        <v>617</v>
      </c>
      <c r="AR115" s="208"/>
      <c r="AS115" s="208"/>
      <c r="AT115" s="208"/>
      <c r="AU115" s="181" t="s">
        <v>617</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619</v>
      </c>
      <c r="AC116" s="213"/>
      <c r="AD116" s="213"/>
      <c r="AE116" s="181" t="s">
        <v>617</v>
      </c>
      <c r="AF116" s="208"/>
      <c r="AG116" s="208"/>
      <c r="AH116" s="208"/>
      <c r="AI116" s="181" t="s">
        <v>617</v>
      </c>
      <c r="AJ116" s="208"/>
      <c r="AK116" s="208"/>
      <c r="AL116" s="208"/>
      <c r="AM116" s="181" t="s">
        <v>617</v>
      </c>
      <c r="AN116" s="208"/>
      <c r="AO116" s="208"/>
      <c r="AP116" s="208"/>
      <c r="AQ116" s="181" t="s">
        <v>617</v>
      </c>
      <c r="AR116" s="208"/>
      <c r="AS116" s="208"/>
      <c r="AT116" s="208"/>
      <c r="AU116" s="181" t="s">
        <v>617</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39.950000000000003" customHeight="1" x14ac:dyDescent="0.15">
      <c r="A135" s="864"/>
      <c r="B135" s="859"/>
      <c r="C135" s="164"/>
      <c r="D135" s="859"/>
      <c r="E135" s="164"/>
      <c r="F135" s="165"/>
      <c r="G135" s="130" t="s">
        <v>626</v>
      </c>
      <c r="H135" s="111"/>
      <c r="I135" s="111"/>
      <c r="J135" s="111"/>
      <c r="K135" s="111"/>
      <c r="L135" s="111"/>
      <c r="M135" s="111"/>
      <c r="N135" s="111"/>
      <c r="O135" s="111"/>
      <c r="P135" s="111"/>
      <c r="Q135" s="111"/>
      <c r="R135" s="111"/>
      <c r="S135" s="111"/>
      <c r="T135" s="111"/>
      <c r="U135" s="111"/>
      <c r="V135" s="111"/>
      <c r="W135" s="111"/>
      <c r="X135" s="131"/>
      <c r="Y135" s="137" t="s">
        <v>627</v>
      </c>
      <c r="Z135" s="101"/>
      <c r="AA135" s="101"/>
      <c r="AB135" s="100" t="s">
        <v>628</v>
      </c>
      <c r="AC135" s="101"/>
      <c r="AD135" s="101"/>
      <c r="AE135" s="106" t="s">
        <v>629</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39.950000000000003"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9.950000000000003"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39.950000000000003"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630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39.950000000000003"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39.950000000000003"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39.950000000000003"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39.950000000000003"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39.950000000000003"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39.950000000000003"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39.950000000000003"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39.950000000000003"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39.950000000000003"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39.950000000000003"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39.950000000000003"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39.950000000000003"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39.950000000000003"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39.950000000000003"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39.950000000000003"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39.950000000000003"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39.950000000000003"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39.950000000000003"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39.950000000000003"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39.950000000000003"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39.950000000000003"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60" customHeight="1" x14ac:dyDescent="0.15">
      <c r="A169" s="864"/>
      <c r="B169" s="859"/>
      <c r="C169" s="164"/>
      <c r="D169" s="859"/>
      <c r="E169" s="110" t="s">
        <v>632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60" customHeight="1" thickBot="1" x14ac:dyDescent="0.2">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276"/>
      <c r="H171" s="277"/>
      <c r="I171" s="277"/>
      <c r="J171" s="277"/>
      <c r="K171" s="277"/>
      <c r="L171" s="277"/>
      <c r="M171" s="277"/>
      <c r="N171" s="277"/>
      <c r="O171" s="277"/>
      <c r="P171" s="277"/>
      <c r="Q171" s="277"/>
      <c r="R171" s="277"/>
      <c r="S171" s="277"/>
      <c r="T171" s="277"/>
      <c r="U171" s="277"/>
      <c r="V171" s="277"/>
      <c r="W171" s="277"/>
      <c r="X171" s="277"/>
      <c r="Y171" s="277"/>
      <c r="Z171" s="277"/>
      <c r="AA171" s="277"/>
      <c r="AB171" s="277"/>
      <c r="AC171" s="277"/>
      <c r="AD171" s="277"/>
      <c r="AE171" s="277"/>
      <c r="AF171" s="277"/>
      <c r="AG171" s="277"/>
      <c r="AH171" s="277"/>
      <c r="AI171" s="277"/>
      <c r="AJ171" s="277"/>
      <c r="AK171" s="277"/>
      <c r="AL171" s="277"/>
      <c r="AM171" s="277"/>
      <c r="AN171" s="277"/>
      <c r="AO171" s="277"/>
      <c r="AP171" s="277"/>
      <c r="AQ171" s="277"/>
      <c r="AR171" s="277"/>
      <c r="AS171" s="277"/>
      <c r="AT171" s="277"/>
      <c r="AU171" s="277"/>
      <c r="AV171" s="277"/>
      <c r="AW171" s="277"/>
      <c r="AX171" s="278"/>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4"/>
      <c r="B411" s="859"/>
      <c r="C411" s="162" t="s">
        <v>390</v>
      </c>
      <c r="D411" s="858"/>
      <c r="E411" s="186" t="s">
        <v>413</v>
      </c>
      <c r="F411" s="191"/>
      <c r="G411" s="781" t="s">
        <v>409</v>
      </c>
      <c r="H411" s="160"/>
      <c r="I411" s="160"/>
      <c r="J411" s="782"/>
      <c r="K411" s="783"/>
      <c r="L411" s="783"/>
      <c r="M411" s="783"/>
      <c r="N411" s="783"/>
      <c r="O411" s="783"/>
      <c r="P411" s="783"/>
      <c r="Q411" s="783"/>
      <c r="R411" s="783"/>
      <c r="S411" s="783"/>
      <c r="T411" s="784"/>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5"/>
    </row>
    <row r="412" spans="1:50" ht="18.75" hidden="1"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4"/>
      <c r="B414" s="859"/>
      <c r="C414" s="164"/>
      <c r="D414" s="859"/>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hidden="1"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hidden="1"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4"/>
      <c r="B439" s="859"/>
      <c r="C439" s="164"/>
      <c r="D439" s="85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4"/>
      <c r="B463" s="859"/>
      <c r="C463" s="164"/>
      <c r="D463" s="85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81" t="s">
        <v>409</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0"/>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9" t="s">
        <v>36</v>
      </c>
      <c r="AH682" s="244"/>
      <c r="AI682" s="244"/>
      <c r="AJ682" s="244"/>
      <c r="AK682" s="244"/>
      <c r="AL682" s="244"/>
      <c r="AM682" s="244"/>
      <c r="AN682" s="244"/>
      <c r="AO682" s="244"/>
      <c r="AP682" s="244"/>
      <c r="AQ682" s="244"/>
      <c r="AR682" s="244"/>
      <c r="AS682" s="244"/>
      <c r="AT682" s="244"/>
      <c r="AU682" s="244"/>
      <c r="AV682" s="244"/>
      <c r="AW682" s="244"/>
      <c r="AX682" s="780"/>
    </row>
    <row r="683" spans="1:50" ht="72.75" customHeight="1" x14ac:dyDescent="0.15">
      <c r="A683" s="731" t="s">
        <v>269</v>
      </c>
      <c r="B683" s="732"/>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4" t="s">
        <v>553</v>
      </c>
      <c r="AE683" s="255"/>
      <c r="AF683" s="255"/>
      <c r="AG683" s="247" t="s">
        <v>550</v>
      </c>
      <c r="AH683" s="248"/>
      <c r="AI683" s="248"/>
      <c r="AJ683" s="248"/>
      <c r="AK683" s="248"/>
      <c r="AL683" s="248"/>
      <c r="AM683" s="248"/>
      <c r="AN683" s="248"/>
      <c r="AO683" s="248"/>
      <c r="AP683" s="248"/>
      <c r="AQ683" s="248"/>
      <c r="AR683" s="248"/>
      <c r="AS683" s="248"/>
      <c r="AT683" s="248"/>
      <c r="AU683" s="248"/>
      <c r="AV683" s="248"/>
      <c r="AW683" s="248"/>
      <c r="AX683" s="249"/>
    </row>
    <row r="684" spans="1:50" ht="74.2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6"/>
      <c r="AD684" s="143" t="s">
        <v>553</v>
      </c>
      <c r="AE684" s="144"/>
      <c r="AF684" s="144"/>
      <c r="AG684" s="140" t="s">
        <v>551</v>
      </c>
      <c r="AH684" s="141"/>
      <c r="AI684" s="141"/>
      <c r="AJ684" s="141"/>
      <c r="AK684" s="141"/>
      <c r="AL684" s="141"/>
      <c r="AM684" s="141"/>
      <c r="AN684" s="141"/>
      <c r="AO684" s="141"/>
      <c r="AP684" s="141"/>
      <c r="AQ684" s="141"/>
      <c r="AR684" s="141"/>
      <c r="AS684" s="141"/>
      <c r="AT684" s="141"/>
      <c r="AU684" s="141"/>
      <c r="AV684" s="141"/>
      <c r="AW684" s="141"/>
      <c r="AX684" s="142"/>
    </row>
    <row r="685" spans="1:50" ht="64.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39" t="s">
        <v>553</v>
      </c>
      <c r="AE685" s="640"/>
      <c r="AF685" s="640"/>
      <c r="AG685" s="452" t="s">
        <v>552</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4" t="s">
        <v>44</v>
      </c>
      <c r="B686" s="505"/>
      <c r="C686" s="776" t="s">
        <v>46</v>
      </c>
      <c r="D686" s="777"/>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8"/>
      <c r="AD686" s="450" t="s">
        <v>554</v>
      </c>
      <c r="AE686" s="451"/>
      <c r="AF686" s="451"/>
      <c r="AG686" s="110" t="s">
        <v>597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555</v>
      </c>
      <c r="AE687" s="144"/>
      <c r="AF687" s="520"/>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6"/>
      <c r="B688" s="507"/>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555</v>
      </c>
      <c r="AE688" s="659"/>
      <c r="AF688" s="659"/>
      <c r="AG688" s="452"/>
      <c r="AH688" s="133"/>
      <c r="AI688" s="133"/>
      <c r="AJ688" s="133"/>
      <c r="AK688" s="133"/>
      <c r="AL688" s="133"/>
      <c r="AM688" s="133"/>
      <c r="AN688" s="133"/>
      <c r="AO688" s="133"/>
      <c r="AP688" s="133"/>
      <c r="AQ688" s="133"/>
      <c r="AR688" s="133"/>
      <c r="AS688" s="133"/>
      <c r="AT688" s="133"/>
      <c r="AU688" s="133"/>
      <c r="AV688" s="133"/>
      <c r="AW688" s="133"/>
      <c r="AX688" s="453"/>
    </row>
    <row r="689" spans="1:64" ht="43.5" customHeight="1" x14ac:dyDescent="0.15">
      <c r="A689" s="506"/>
      <c r="B689" s="508"/>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2" t="s">
        <v>553</v>
      </c>
      <c r="AE689" s="423"/>
      <c r="AF689" s="423"/>
      <c r="AG689" s="629" t="s">
        <v>567</v>
      </c>
      <c r="AH689" s="630"/>
      <c r="AI689" s="630"/>
      <c r="AJ689" s="630"/>
      <c r="AK689" s="630"/>
      <c r="AL689" s="630"/>
      <c r="AM689" s="630"/>
      <c r="AN689" s="630"/>
      <c r="AO689" s="630"/>
      <c r="AP689" s="630"/>
      <c r="AQ689" s="630"/>
      <c r="AR689" s="630"/>
      <c r="AS689" s="630"/>
      <c r="AT689" s="630"/>
      <c r="AU689" s="630"/>
      <c r="AV689" s="630"/>
      <c r="AW689" s="630"/>
      <c r="AX689" s="631"/>
    </row>
    <row r="690" spans="1:64" ht="119.25" customHeight="1" x14ac:dyDescent="0.15">
      <c r="A690" s="506"/>
      <c r="B690" s="50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553</v>
      </c>
      <c r="AE690" s="144"/>
      <c r="AF690" s="144"/>
      <c r="AG690" s="140" t="s">
        <v>596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556</v>
      </c>
      <c r="AE691" s="144"/>
      <c r="AF691" s="144"/>
      <c r="AG691" s="140" t="s">
        <v>547</v>
      </c>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x14ac:dyDescent="0.15">
      <c r="A692" s="506"/>
      <c r="B692" s="50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43" t="s">
        <v>553</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46.5" customHeight="1" x14ac:dyDescent="0.15">
      <c r="A693" s="506"/>
      <c r="B693" s="50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39" t="s">
        <v>553</v>
      </c>
      <c r="AE693" s="640"/>
      <c r="AF693" s="640"/>
      <c r="AG693" s="695" t="s">
        <v>598</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45.75" customHeight="1" x14ac:dyDescent="0.15">
      <c r="A694" s="509"/>
      <c r="B694" s="510"/>
      <c r="C694" s="511" t="s">
        <v>502</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2" t="s">
        <v>553</v>
      </c>
      <c r="AE694" s="693"/>
      <c r="AF694" s="694"/>
      <c r="AG694" s="686" t="s">
        <v>595</v>
      </c>
      <c r="AH694" s="420"/>
      <c r="AI694" s="420"/>
      <c r="AJ694" s="420"/>
      <c r="AK694" s="420"/>
      <c r="AL694" s="420"/>
      <c r="AM694" s="420"/>
      <c r="AN694" s="420"/>
      <c r="AO694" s="420"/>
      <c r="AP694" s="420"/>
      <c r="AQ694" s="420"/>
      <c r="AR694" s="420"/>
      <c r="AS694" s="420"/>
      <c r="AT694" s="420"/>
      <c r="AU694" s="420"/>
      <c r="AV694" s="420"/>
      <c r="AW694" s="420"/>
      <c r="AX694" s="687"/>
      <c r="BG694" s="10"/>
      <c r="BH694" s="10"/>
      <c r="BI694" s="10"/>
      <c r="BJ694" s="10"/>
    </row>
    <row r="695" spans="1:64" ht="72" customHeight="1" x14ac:dyDescent="0.15">
      <c r="A695" s="504" t="s">
        <v>45</v>
      </c>
      <c r="B695" s="644"/>
      <c r="C695" s="645" t="s">
        <v>503</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2" t="s">
        <v>553</v>
      </c>
      <c r="AE695" s="423"/>
      <c r="AF695" s="657"/>
      <c r="AG695" s="629" t="s">
        <v>558</v>
      </c>
      <c r="AH695" s="630"/>
      <c r="AI695" s="630"/>
      <c r="AJ695" s="630"/>
      <c r="AK695" s="630"/>
      <c r="AL695" s="630"/>
      <c r="AM695" s="630"/>
      <c r="AN695" s="630"/>
      <c r="AO695" s="630"/>
      <c r="AP695" s="630"/>
      <c r="AQ695" s="630"/>
      <c r="AR695" s="630"/>
      <c r="AS695" s="630"/>
      <c r="AT695" s="630"/>
      <c r="AU695" s="630"/>
      <c r="AV695" s="630"/>
      <c r="AW695" s="630"/>
      <c r="AX695" s="631"/>
    </row>
    <row r="696" spans="1:64" ht="45"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9" t="s">
        <v>553</v>
      </c>
      <c r="AE696" s="490"/>
      <c r="AF696" s="490"/>
      <c r="AG696" s="140" t="s">
        <v>559</v>
      </c>
      <c r="AH696" s="141"/>
      <c r="AI696" s="141"/>
      <c r="AJ696" s="141"/>
      <c r="AK696" s="141"/>
      <c r="AL696" s="141"/>
      <c r="AM696" s="141"/>
      <c r="AN696" s="141"/>
      <c r="AO696" s="141"/>
      <c r="AP696" s="141"/>
      <c r="AQ696" s="141"/>
      <c r="AR696" s="141"/>
      <c r="AS696" s="141"/>
      <c r="AT696" s="141"/>
      <c r="AU696" s="141"/>
      <c r="AV696" s="141"/>
      <c r="AW696" s="141"/>
      <c r="AX696" s="142"/>
    </row>
    <row r="697" spans="1:64" ht="110.25" customHeight="1" x14ac:dyDescent="0.15">
      <c r="A697" s="506"/>
      <c r="B697" s="508"/>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553</v>
      </c>
      <c r="AE697" s="144"/>
      <c r="AF697" s="144"/>
      <c r="AG697" s="140" t="s">
        <v>594</v>
      </c>
      <c r="AH697" s="141"/>
      <c r="AI697" s="141"/>
      <c r="AJ697" s="141"/>
      <c r="AK697" s="141"/>
      <c r="AL697" s="141"/>
      <c r="AM697" s="141"/>
      <c r="AN697" s="141"/>
      <c r="AO697" s="141"/>
      <c r="AP697" s="141"/>
      <c r="AQ697" s="141"/>
      <c r="AR697" s="141"/>
      <c r="AS697" s="141"/>
      <c r="AT697" s="141"/>
      <c r="AU697" s="141"/>
      <c r="AV697" s="141"/>
      <c r="AW697" s="141"/>
      <c r="AX697" s="142"/>
    </row>
    <row r="698" spans="1:64" ht="45.75" customHeight="1" x14ac:dyDescent="0.15">
      <c r="A698" s="509"/>
      <c r="B698" s="51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553</v>
      </c>
      <c r="AE698" s="144"/>
      <c r="AF698" s="144"/>
      <c r="AG698" s="113" t="s">
        <v>560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2" t="s">
        <v>556</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7" t="s">
        <v>0</v>
      </c>
      <c r="Q700" s="417"/>
      <c r="R700" s="417"/>
      <c r="S700" s="632"/>
      <c r="T700" s="416" t="s">
        <v>29</v>
      </c>
      <c r="U700" s="417"/>
      <c r="V700" s="417"/>
      <c r="W700" s="417"/>
      <c r="X700" s="417"/>
      <c r="Y700" s="417"/>
      <c r="Z700" s="417"/>
      <c r="AA700" s="417"/>
      <c r="AB700" s="417"/>
      <c r="AC700" s="417"/>
      <c r="AD700" s="417"/>
      <c r="AE700" s="417"/>
      <c r="AF700" s="418"/>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5"/>
      <c r="B701" s="636"/>
      <c r="C701" s="251" t="s">
        <v>607</v>
      </c>
      <c r="D701" s="252"/>
      <c r="E701" s="252"/>
      <c r="F701" s="252"/>
      <c r="G701" s="252"/>
      <c r="H701" s="252"/>
      <c r="I701" s="252"/>
      <c r="J701" s="252"/>
      <c r="K701" s="252"/>
      <c r="L701" s="252"/>
      <c r="M701" s="252"/>
      <c r="N701" s="252"/>
      <c r="O701" s="253"/>
      <c r="P701" s="454" t="s">
        <v>611</v>
      </c>
      <c r="Q701" s="454"/>
      <c r="R701" s="454"/>
      <c r="S701" s="455"/>
      <c r="T701" s="456" t="s">
        <v>610</v>
      </c>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5"/>
      <c r="B702" s="636"/>
      <c r="C702" s="251" t="s">
        <v>607</v>
      </c>
      <c r="D702" s="252"/>
      <c r="E702" s="252"/>
      <c r="F702" s="252"/>
      <c r="G702" s="252"/>
      <c r="H702" s="252"/>
      <c r="I702" s="252"/>
      <c r="J702" s="252"/>
      <c r="K702" s="252"/>
      <c r="L702" s="252"/>
      <c r="M702" s="252"/>
      <c r="N702" s="252"/>
      <c r="O702" s="253"/>
      <c r="P702" s="454" t="s">
        <v>605</v>
      </c>
      <c r="Q702" s="454"/>
      <c r="R702" s="454"/>
      <c r="S702" s="455"/>
      <c r="T702" s="456" t="s">
        <v>612</v>
      </c>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5"/>
      <c r="B703" s="636"/>
      <c r="C703" s="251" t="s">
        <v>607</v>
      </c>
      <c r="D703" s="252"/>
      <c r="E703" s="252"/>
      <c r="F703" s="252"/>
      <c r="G703" s="252"/>
      <c r="H703" s="252"/>
      <c r="I703" s="252"/>
      <c r="J703" s="252"/>
      <c r="K703" s="252"/>
      <c r="L703" s="252"/>
      <c r="M703" s="252"/>
      <c r="N703" s="252"/>
      <c r="O703" s="253"/>
      <c r="P703" s="454" t="s">
        <v>612</v>
      </c>
      <c r="Q703" s="454"/>
      <c r="R703" s="454"/>
      <c r="S703" s="455"/>
      <c r="T703" s="456" t="s">
        <v>612</v>
      </c>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5"/>
      <c r="B704" s="636"/>
      <c r="C704" s="251" t="s">
        <v>607</v>
      </c>
      <c r="D704" s="252"/>
      <c r="E704" s="252"/>
      <c r="F704" s="252"/>
      <c r="G704" s="252"/>
      <c r="H704" s="252"/>
      <c r="I704" s="252"/>
      <c r="J704" s="252"/>
      <c r="K704" s="252"/>
      <c r="L704" s="252"/>
      <c r="M704" s="252"/>
      <c r="N704" s="252"/>
      <c r="O704" s="253"/>
      <c r="P704" s="454" t="s">
        <v>607</v>
      </c>
      <c r="Q704" s="454"/>
      <c r="R704" s="454"/>
      <c r="S704" s="455"/>
      <c r="T704" s="456" t="s">
        <v>612</v>
      </c>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7"/>
      <c r="B705" s="638"/>
      <c r="C705" s="463" t="s">
        <v>607</v>
      </c>
      <c r="D705" s="464"/>
      <c r="E705" s="464"/>
      <c r="F705" s="464"/>
      <c r="G705" s="464"/>
      <c r="H705" s="464"/>
      <c r="I705" s="464"/>
      <c r="J705" s="464"/>
      <c r="K705" s="464"/>
      <c r="L705" s="464"/>
      <c r="M705" s="464"/>
      <c r="N705" s="464"/>
      <c r="O705" s="465"/>
      <c r="P705" s="479" t="s">
        <v>613</v>
      </c>
      <c r="Q705" s="479"/>
      <c r="R705" s="479"/>
      <c r="S705" s="480"/>
      <c r="T705" s="419" t="s">
        <v>612</v>
      </c>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81"/>
      <c r="C706" s="458" t="s">
        <v>60</v>
      </c>
      <c r="D706" s="459"/>
      <c r="E706" s="459"/>
      <c r="F706" s="460"/>
      <c r="G706" s="474" t="s">
        <v>623</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2"/>
      <c r="B707" s="683"/>
      <c r="C707" s="469" t="s">
        <v>64</v>
      </c>
      <c r="D707" s="470"/>
      <c r="E707" s="470"/>
      <c r="F707" s="471"/>
      <c r="G707" s="472" t="s">
        <v>624</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c r="B711" s="679"/>
      <c r="C711" s="679"/>
      <c r="D711" s="679"/>
      <c r="E711" s="680"/>
      <c r="F711" s="622"/>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5" t="s">
        <v>464</v>
      </c>
      <c r="B717" s="440"/>
      <c r="C717" s="440"/>
      <c r="D717" s="440"/>
      <c r="E717" s="440"/>
      <c r="F717" s="440"/>
      <c r="G717" s="437" t="s">
        <v>561</v>
      </c>
      <c r="H717" s="438"/>
      <c r="I717" s="438"/>
      <c r="J717" s="438"/>
      <c r="K717" s="438"/>
      <c r="L717" s="438"/>
      <c r="M717" s="438"/>
      <c r="N717" s="438"/>
      <c r="O717" s="438"/>
      <c r="P717" s="438"/>
      <c r="Q717" s="440" t="s">
        <v>376</v>
      </c>
      <c r="R717" s="440"/>
      <c r="S717" s="440"/>
      <c r="T717" s="440"/>
      <c r="U717" s="440"/>
      <c r="V717" s="440"/>
      <c r="W717" s="438">
        <v>371</v>
      </c>
      <c r="X717" s="438"/>
      <c r="Y717" s="438"/>
      <c r="Z717" s="438"/>
      <c r="AA717" s="438"/>
      <c r="AB717" s="438"/>
      <c r="AC717" s="438"/>
      <c r="AD717" s="438"/>
      <c r="AE717" s="438"/>
      <c r="AF717" s="438"/>
      <c r="AG717" s="440" t="s">
        <v>377</v>
      </c>
      <c r="AH717" s="440"/>
      <c r="AI717" s="440"/>
      <c r="AJ717" s="440"/>
      <c r="AK717" s="440"/>
      <c r="AL717" s="440"/>
      <c r="AM717" s="438">
        <v>371</v>
      </c>
      <c r="AN717" s="438"/>
      <c r="AO717" s="438"/>
      <c r="AP717" s="438"/>
      <c r="AQ717" s="438"/>
      <c r="AR717" s="438"/>
      <c r="AS717" s="438"/>
      <c r="AT717" s="438"/>
      <c r="AU717" s="438"/>
      <c r="AV717" s="438"/>
      <c r="AW717" s="60"/>
      <c r="AX717" s="61"/>
    </row>
    <row r="718" spans="1:50" ht="19.899999999999999" customHeight="1" thickBot="1" x14ac:dyDescent="0.2">
      <c r="A718" s="521" t="s">
        <v>378</v>
      </c>
      <c r="B718" s="497"/>
      <c r="C718" s="497"/>
      <c r="D718" s="497"/>
      <c r="E718" s="497"/>
      <c r="F718" s="497"/>
      <c r="G718" s="439">
        <v>126</v>
      </c>
      <c r="H718" s="439"/>
      <c r="I718" s="439"/>
      <c r="J718" s="439"/>
      <c r="K718" s="439"/>
      <c r="L718" s="439"/>
      <c r="M718" s="439"/>
      <c r="N718" s="439"/>
      <c r="O718" s="439"/>
      <c r="P718" s="439"/>
      <c r="Q718" s="497" t="s">
        <v>379</v>
      </c>
      <c r="R718" s="497"/>
      <c r="S718" s="497"/>
      <c r="T718" s="497"/>
      <c r="U718" s="497"/>
      <c r="V718" s="497"/>
      <c r="W718" s="607" t="s">
        <v>562</v>
      </c>
      <c r="X718" s="608"/>
      <c r="Y718" s="608"/>
      <c r="Z718" s="608"/>
      <c r="AA718" s="608"/>
      <c r="AB718" s="608"/>
      <c r="AC718" s="608"/>
      <c r="AD718" s="608"/>
      <c r="AE718" s="608"/>
      <c r="AF718" s="608"/>
      <c r="AG718" s="497" t="s">
        <v>380</v>
      </c>
      <c r="AH718" s="497"/>
      <c r="AI718" s="497"/>
      <c r="AJ718" s="497"/>
      <c r="AK718" s="497"/>
      <c r="AL718" s="497"/>
      <c r="AM718" s="461" t="s">
        <v>563</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75" customHeight="1" x14ac:dyDescent="0.15">
      <c r="A758" s="491" t="s">
        <v>32</v>
      </c>
      <c r="B758" s="492"/>
      <c r="C758" s="492"/>
      <c r="D758" s="492"/>
      <c r="E758" s="492"/>
      <c r="F758" s="493"/>
      <c r="G758" s="481" t="s">
        <v>568</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582</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2"/>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7"/>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584</v>
      </c>
      <c r="H760" s="529"/>
      <c r="I760" s="529"/>
      <c r="J760" s="529"/>
      <c r="K760" s="530"/>
      <c r="L760" s="522" t="s">
        <v>586</v>
      </c>
      <c r="M760" s="523"/>
      <c r="N760" s="523"/>
      <c r="O760" s="523"/>
      <c r="P760" s="523"/>
      <c r="Q760" s="523"/>
      <c r="R760" s="523"/>
      <c r="S760" s="523"/>
      <c r="T760" s="523"/>
      <c r="U760" s="523"/>
      <c r="V760" s="523"/>
      <c r="W760" s="523"/>
      <c r="X760" s="524"/>
      <c r="Y760" s="484">
        <v>43</v>
      </c>
      <c r="Z760" s="485"/>
      <c r="AA760" s="485"/>
      <c r="AB760" s="684"/>
      <c r="AC760" s="528" t="s">
        <v>585</v>
      </c>
      <c r="AD760" s="529"/>
      <c r="AE760" s="529"/>
      <c r="AF760" s="529"/>
      <c r="AG760" s="530"/>
      <c r="AH760" s="522" t="s">
        <v>590</v>
      </c>
      <c r="AI760" s="523"/>
      <c r="AJ760" s="523"/>
      <c r="AK760" s="523"/>
      <c r="AL760" s="523"/>
      <c r="AM760" s="523"/>
      <c r="AN760" s="523"/>
      <c r="AO760" s="523"/>
      <c r="AP760" s="523"/>
      <c r="AQ760" s="523"/>
      <c r="AR760" s="523"/>
      <c r="AS760" s="523"/>
      <c r="AT760" s="524"/>
      <c r="AU760" s="484">
        <v>4.901141</v>
      </c>
      <c r="AV760" s="485"/>
      <c r="AW760" s="485"/>
      <c r="AX760" s="486"/>
    </row>
    <row r="761" spans="1:50" ht="28.5" customHeight="1" x14ac:dyDescent="0.15">
      <c r="A761" s="494"/>
      <c r="B761" s="495"/>
      <c r="C761" s="495"/>
      <c r="D761" s="495"/>
      <c r="E761" s="495"/>
      <c r="F761" s="496"/>
      <c r="G761" s="430" t="s">
        <v>585</v>
      </c>
      <c r="H761" s="431"/>
      <c r="I761" s="431"/>
      <c r="J761" s="431"/>
      <c r="K761" s="432"/>
      <c r="L761" s="424" t="s">
        <v>587</v>
      </c>
      <c r="M761" s="425"/>
      <c r="N761" s="425"/>
      <c r="O761" s="425"/>
      <c r="P761" s="425"/>
      <c r="Q761" s="425"/>
      <c r="R761" s="425"/>
      <c r="S761" s="425"/>
      <c r="T761" s="425"/>
      <c r="U761" s="425"/>
      <c r="V761" s="425"/>
      <c r="W761" s="425"/>
      <c r="X761" s="426"/>
      <c r="Y761" s="427">
        <v>16.2</v>
      </c>
      <c r="Z761" s="428"/>
      <c r="AA761" s="428"/>
      <c r="AB761" s="436"/>
      <c r="AC761" s="430" t="s">
        <v>584</v>
      </c>
      <c r="AD761" s="431"/>
      <c r="AE761" s="431"/>
      <c r="AF761" s="431"/>
      <c r="AG761" s="432"/>
      <c r="AH761" s="424" t="s">
        <v>589</v>
      </c>
      <c r="AI761" s="425"/>
      <c r="AJ761" s="425"/>
      <c r="AK761" s="425"/>
      <c r="AL761" s="425"/>
      <c r="AM761" s="425"/>
      <c r="AN761" s="425"/>
      <c r="AO761" s="425"/>
      <c r="AP761" s="425"/>
      <c r="AQ761" s="425"/>
      <c r="AR761" s="425"/>
      <c r="AS761" s="425"/>
      <c r="AT761" s="426"/>
      <c r="AU761" s="427">
        <v>2.0316999999999998</v>
      </c>
      <c r="AV761" s="428"/>
      <c r="AW761" s="428"/>
      <c r="AX761" s="429"/>
    </row>
    <row r="762" spans="1:50" ht="24.75" customHeight="1" x14ac:dyDescent="0.15">
      <c r="A762" s="494"/>
      <c r="B762" s="495"/>
      <c r="C762" s="495"/>
      <c r="D762" s="495"/>
      <c r="E762" s="495"/>
      <c r="F762" s="496"/>
      <c r="G762" s="430" t="s">
        <v>600</v>
      </c>
      <c r="H762" s="431"/>
      <c r="I762" s="431"/>
      <c r="J762" s="431"/>
      <c r="K762" s="432"/>
      <c r="L762" s="424" t="s">
        <v>601</v>
      </c>
      <c r="M762" s="425"/>
      <c r="N762" s="425"/>
      <c r="O762" s="425"/>
      <c r="P762" s="425"/>
      <c r="Q762" s="425"/>
      <c r="R762" s="425"/>
      <c r="S762" s="425"/>
      <c r="T762" s="425"/>
      <c r="U762" s="425"/>
      <c r="V762" s="425"/>
      <c r="W762" s="425"/>
      <c r="X762" s="426"/>
      <c r="Y762" s="427" t="s">
        <v>602</v>
      </c>
      <c r="Z762" s="428"/>
      <c r="AA762" s="428"/>
      <c r="AB762" s="436"/>
      <c r="AC762" s="430" t="s">
        <v>588</v>
      </c>
      <c r="AD762" s="431"/>
      <c r="AE762" s="431"/>
      <c r="AF762" s="431"/>
      <c r="AG762" s="432"/>
      <c r="AH762" s="424" t="s">
        <v>588</v>
      </c>
      <c r="AI762" s="425"/>
      <c r="AJ762" s="425"/>
      <c r="AK762" s="425"/>
      <c r="AL762" s="425"/>
      <c r="AM762" s="425"/>
      <c r="AN762" s="425"/>
      <c r="AO762" s="425"/>
      <c r="AP762" s="425"/>
      <c r="AQ762" s="425"/>
      <c r="AR762" s="425"/>
      <c r="AS762" s="425"/>
      <c r="AT762" s="426"/>
      <c r="AU762" s="427">
        <v>0.87404099999999996</v>
      </c>
      <c r="AV762" s="428"/>
      <c r="AW762" s="428"/>
      <c r="AX762" s="429"/>
    </row>
    <row r="763" spans="1:50" ht="24.75" hidden="1" customHeight="1" x14ac:dyDescent="0.15">
      <c r="A763" s="494"/>
      <c r="B763" s="495"/>
      <c r="C763" s="495"/>
      <c r="D763" s="495"/>
      <c r="E763" s="495"/>
      <c r="F763" s="496"/>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4"/>
      <c r="B764" s="495"/>
      <c r="C764" s="495"/>
      <c r="D764" s="495"/>
      <c r="E764" s="495"/>
      <c r="F764" s="496"/>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4"/>
      <c r="B765" s="495"/>
      <c r="C765" s="495"/>
      <c r="D765" s="495"/>
      <c r="E765" s="495"/>
      <c r="F765" s="496"/>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4"/>
      <c r="B766" s="495"/>
      <c r="C766" s="495"/>
      <c r="D766" s="495"/>
      <c r="E766" s="495"/>
      <c r="F766" s="496"/>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4"/>
      <c r="B767" s="495"/>
      <c r="C767" s="495"/>
      <c r="D767" s="495"/>
      <c r="E767" s="495"/>
      <c r="F767" s="49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4"/>
      <c r="B768" s="495"/>
      <c r="C768" s="495"/>
      <c r="D768" s="495"/>
      <c r="E768" s="495"/>
      <c r="F768" s="49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35.25" customHeight="1" x14ac:dyDescent="0.15">
      <c r="A769" s="494"/>
      <c r="B769" s="495"/>
      <c r="C769" s="495"/>
      <c r="D769" s="495"/>
      <c r="E769" s="495"/>
      <c r="F769" s="496"/>
      <c r="G769" s="430" t="s">
        <v>635</v>
      </c>
      <c r="H769" s="431"/>
      <c r="I769" s="431"/>
      <c r="J769" s="431"/>
      <c r="K769" s="432"/>
      <c r="L769" s="424" t="s">
        <v>636</v>
      </c>
      <c r="M769" s="425"/>
      <c r="N769" s="425"/>
      <c r="O769" s="425"/>
      <c r="P769" s="425"/>
      <c r="Q769" s="425"/>
      <c r="R769" s="425"/>
      <c r="S769" s="425"/>
      <c r="T769" s="425"/>
      <c r="U769" s="425"/>
      <c r="V769" s="425"/>
      <c r="W769" s="425"/>
      <c r="X769" s="426"/>
      <c r="Y769" s="427" t="s">
        <v>637</v>
      </c>
      <c r="Z769" s="428"/>
      <c r="AA769" s="428"/>
      <c r="AB769" s="436"/>
      <c r="AC769" s="430" t="s">
        <v>636</v>
      </c>
      <c r="AD769" s="431"/>
      <c r="AE769" s="431"/>
      <c r="AF769" s="431"/>
      <c r="AG769" s="432"/>
      <c r="AH769" s="424" t="s">
        <v>638</v>
      </c>
      <c r="AI769" s="425"/>
      <c r="AJ769" s="425"/>
      <c r="AK769" s="425"/>
      <c r="AL769" s="425"/>
      <c r="AM769" s="425"/>
      <c r="AN769" s="425"/>
      <c r="AO769" s="425"/>
      <c r="AP769" s="425"/>
      <c r="AQ769" s="425"/>
      <c r="AR769" s="425"/>
      <c r="AS769" s="425"/>
      <c r="AT769" s="426"/>
      <c r="AU769" s="427" t="s">
        <v>636</v>
      </c>
      <c r="AV769" s="428"/>
      <c r="AW769" s="428"/>
      <c r="AX769" s="429"/>
    </row>
    <row r="770" spans="1:50" ht="24.75" customHeight="1" thickBot="1" x14ac:dyDescent="0.2">
      <c r="A770" s="494"/>
      <c r="B770" s="495"/>
      <c r="C770" s="495"/>
      <c r="D770" s="495"/>
      <c r="E770" s="495"/>
      <c r="F770" s="496"/>
      <c r="G770" s="703" t="s">
        <v>22</v>
      </c>
      <c r="H770" s="704"/>
      <c r="I770" s="704"/>
      <c r="J770" s="704"/>
      <c r="K770" s="704"/>
      <c r="L770" s="705"/>
      <c r="M770" s="706"/>
      <c r="N770" s="706"/>
      <c r="O770" s="706"/>
      <c r="P770" s="706"/>
      <c r="Q770" s="706"/>
      <c r="R770" s="706"/>
      <c r="S770" s="706"/>
      <c r="T770" s="706"/>
      <c r="U770" s="706"/>
      <c r="V770" s="706"/>
      <c r="W770" s="706"/>
      <c r="X770" s="707"/>
      <c r="Y770" s="708">
        <f>SUM(Y760:AB769)</f>
        <v>59.2</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7.8068819999999999</v>
      </c>
      <c r="AV770" s="709"/>
      <c r="AW770" s="709"/>
      <c r="AX770" s="711"/>
    </row>
    <row r="771" spans="1:50" ht="30" customHeight="1" x14ac:dyDescent="0.15">
      <c r="A771" s="494"/>
      <c r="B771" s="495"/>
      <c r="C771" s="495"/>
      <c r="D771" s="495"/>
      <c r="E771" s="495"/>
      <c r="F771" s="496"/>
      <c r="G771" s="481" t="s">
        <v>494</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493</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2"/>
    </row>
    <row r="772" spans="1:50" ht="25.5"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7"/>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customHeight="1" x14ac:dyDescent="0.15">
      <c r="A773" s="494"/>
      <c r="B773" s="495"/>
      <c r="C773" s="495"/>
      <c r="D773" s="495"/>
      <c r="E773" s="495"/>
      <c r="F773" s="496"/>
      <c r="G773" s="528" t="s">
        <v>603</v>
      </c>
      <c r="H773" s="529"/>
      <c r="I773" s="529"/>
      <c r="J773" s="529"/>
      <c r="K773" s="530"/>
      <c r="L773" s="522" t="s">
        <v>599</v>
      </c>
      <c r="M773" s="523"/>
      <c r="N773" s="523"/>
      <c r="O773" s="523"/>
      <c r="P773" s="523"/>
      <c r="Q773" s="523"/>
      <c r="R773" s="523"/>
      <c r="S773" s="523"/>
      <c r="T773" s="523"/>
      <c r="U773" s="523"/>
      <c r="V773" s="523"/>
      <c r="W773" s="523"/>
      <c r="X773" s="524"/>
      <c r="Y773" s="484" t="s">
        <v>599</v>
      </c>
      <c r="Z773" s="485"/>
      <c r="AA773" s="485"/>
      <c r="AB773" s="684"/>
      <c r="AC773" s="528" t="s">
        <v>604</v>
      </c>
      <c r="AD773" s="529"/>
      <c r="AE773" s="529"/>
      <c r="AF773" s="529"/>
      <c r="AG773" s="530"/>
      <c r="AH773" s="522" t="s">
        <v>604</v>
      </c>
      <c r="AI773" s="523"/>
      <c r="AJ773" s="523"/>
      <c r="AK773" s="523"/>
      <c r="AL773" s="523"/>
      <c r="AM773" s="523"/>
      <c r="AN773" s="523"/>
      <c r="AO773" s="523"/>
      <c r="AP773" s="523"/>
      <c r="AQ773" s="523"/>
      <c r="AR773" s="523"/>
      <c r="AS773" s="523"/>
      <c r="AT773" s="524"/>
      <c r="AU773" s="484" t="s">
        <v>604</v>
      </c>
      <c r="AV773" s="485"/>
      <c r="AW773" s="485"/>
      <c r="AX773" s="486"/>
    </row>
    <row r="774" spans="1:50" ht="24.75" hidden="1" customHeight="1" x14ac:dyDescent="0.15">
      <c r="A774" s="494"/>
      <c r="B774" s="495"/>
      <c r="C774" s="495"/>
      <c r="D774" s="495"/>
      <c r="E774" s="495"/>
      <c r="F774" s="49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4"/>
      <c r="B775" s="495"/>
      <c r="C775" s="495"/>
      <c r="D775" s="495"/>
      <c r="E775" s="495"/>
      <c r="F775" s="49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4"/>
      <c r="B776" s="495"/>
      <c r="C776" s="495"/>
      <c r="D776" s="495"/>
      <c r="E776" s="495"/>
      <c r="F776" s="49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4"/>
      <c r="B777" s="495"/>
      <c r="C777" s="495"/>
      <c r="D777" s="495"/>
      <c r="E777" s="495"/>
      <c r="F777" s="49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4"/>
      <c r="B778" s="495"/>
      <c r="C778" s="495"/>
      <c r="D778" s="495"/>
      <c r="E778" s="495"/>
      <c r="F778" s="49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4"/>
      <c r="B779" s="495"/>
      <c r="C779" s="495"/>
      <c r="D779" s="495"/>
      <c r="E779" s="495"/>
      <c r="F779" s="49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4"/>
      <c r="B780" s="495"/>
      <c r="C780" s="495"/>
      <c r="D780" s="495"/>
      <c r="E780" s="495"/>
      <c r="F780" s="49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4"/>
      <c r="B781" s="495"/>
      <c r="C781" s="495"/>
      <c r="D781" s="495"/>
      <c r="E781" s="495"/>
      <c r="F781" s="49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4"/>
      <c r="B782" s="495"/>
      <c r="C782" s="495"/>
      <c r="D782" s="495"/>
      <c r="E782" s="495"/>
      <c r="F782" s="49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x14ac:dyDescent="0.15">
      <c r="A783" s="494"/>
      <c r="B783" s="495"/>
      <c r="C783" s="495"/>
      <c r="D783" s="495"/>
      <c r="E783" s="495"/>
      <c r="F783" s="496"/>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4"/>
      <c r="B784" s="495"/>
      <c r="C784" s="495"/>
      <c r="D784" s="495"/>
      <c r="E784" s="495"/>
      <c r="F784" s="496"/>
      <c r="G784" s="481" t="s">
        <v>495</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496</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2"/>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7"/>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4"/>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4"/>
      <c r="B788" s="495"/>
      <c r="C788" s="495"/>
      <c r="D788" s="495"/>
      <c r="E788" s="495"/>
      <c r="F788" s="49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4"/>
      <c r="B789" s="495"/>
      <c r="C789" s="495"/>
      <c r="D789" s="495"/>
      <c r="E789" s="495"/>
      <c r="F789" s="49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4"/>
      <c r="B790" s="495"/>
      <c r="C790" s="495"/>
      <c r="D790" s="495"/>
      <c r="E790" s="495"/>
      <c r="F790" s="49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4"/>
      <c r="B791" s="495"/>
      <c r="C791" s="495"/>
      <c r="D791" s="495"/>
      <c r="E791" s="495"/>
      <c r="F791" s="49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4"/>
      <c r="B792" s="495"/>
      <c r="C792" s="495"/>
      <c r="D792" s="495"/>
      <c r="E792" s="495"/>
      <c r="F792" s="49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4"/>
      <c r="B793" s="495"/>
      <c r="C793" s="495"/>
      <c r="D793" s="495"/>
      <c r="E793" s="495"/>
      <c r="F793" s="49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4"/>
      <c r="B794" s="495"/>
      <c r="C794" s="495"/>
      <c r="D794" s="495"/>
      <c r="E794" s="495"/>
      <c r="F794" s="49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4"/>
      <c r="B795" s="495"/>
      <c r="C795" s="495"/>
      <c r="D795" s="495"/>
      <c r="E795" s="495"/>
      <c r="F795" s="49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x14ac:dyDescent="0.15">
      <c r="A796" s="494"/>
      <c r="B796" s="495"/>
      <c r="C796" s="495"/>
      <c r="D796" s="495"/>
      <c r="E796" s="495"/>
      <c r="F796" s="496"/>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2"/>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7"/>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4"/>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4"/>
      <c r="B801" s="495"/>
      <c r="C801" s="495"/>
      <c r="D801" s="495"/>
      <c r="E801" s="495"/>
      <c r="F801" s="49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4"/>
      <c r="B802" s="495"/>
      <c r="C802" s="495"/>
      <c r="D802" s="495"/>
      <c r="E802" s="495"/>
      <c r="F802" s="49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4"/>
      <c r="B803" s="495"/>
      <c r="C803" s="495"/>
      <c r="D803" s="495"/>
      <c r="E803" s="495"/>
      <c r="F803" s="49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4"/>
      <c r="B804" s="495"/>
      <c r="C804" s="495"/>
      <c r="D804" s="495"/>
      <c r="E804" s="495"/>
      <c r="F804" s="49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4"/>
      <c r="B805" s="495"/>
      <c r="C805" s="495"/>
      <c r="D805" s="495"/>
      <c r="E805" s="495"/>
      <c r="F805" s="49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4"/>
      <c r="B806" s="495"/>
      <c r="C806" s="495"/>
      <c r="D806" s="495"/>
      <c r="E806" s="495"/>
      <c r="F806" s="49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4"/>
      <c r="B807" s="495"/>
      <c r="C807" s="495"/>
      <c r="D807" s="495"/>
      <c r="E807" s="495"/>
      <c r="F807" s="49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4"/>
      <c r="B808" s="495"/>
      <c r="C808" s="495"/>
      <c r="D808" s="495"/>
      <c r="E808" s="495"/>
      <c r="F808" s="49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4"/>
      <c r="B809" s="495"/>
      <c r="C809" s="495"/>
      <c r="D809" s="495"/>
      <c r="E809" s="495"/>
      <c r="F809" s="496"/>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61"/>
      <c r="AJ815" s="761"/>
      <c r="AK815" s="761"/>
      <c r="AL815" s="761" t="s">
        <v>23</v>
      </c>
      <c r="AM815" s="761"/>
      <c r="AN815" s="761"/>
      <c r="AO815" s="844"/>
      <c r="AP815" s="234" t="s">
        <v>466</v>
      </c>
      <c r="AQ815" s="234"/>
      <c r="AR815" s="234"/>
      <c r="AS815" s="234"/>
      <c r="AT815" s="234"/>
      <c r="AU815" s="234"/>
      <c r="AV815" s="234"/>
      <c r="AW815" s="234"/>
      <c r="AX815" s="234"/>
    </row>
    <row r="816" spans="1:50" ht="30" customHeight="1" x14ac:dyDescent="0.15">
      <c r="A816" s="237">
        <v>1</v>
      </c>
      <c r="B816" s="237">
        <v>1</v>
      </c>
      <c r="C816" s="238" t="s">
        <v>564</v>
      </c>
      <c r="D816" s="217"/>
      <c r="E816" s="217"/>
      <c r="F816" s="217"/>
      <c r="G816" s="217"/>
      <c r="H816" s="217"/>
      <c r="I816" s="217"/>
      <c r="J816" s="218" t="s">
        <v>578</v>
      </c>
      <c r="K816" s="219"/>
      <c r="L816" s="219"/>
      <c r="M816" s="219"/>
      <c r="N816" s="219"/>
      <c r="O816" s="219"/>
      <c r="P816" s="804" t="s">
        <v>565</v>
      </c>
      <c r="Q816" s="220"/>
      <c r="R816" s="220"/>
      <c r="S816" s="220"/>
      <c r="T816" s="220"/>
      <c r="U816" s="220"/>
      <c r="V816" s="220"/>
      <c r="W816" s="220"/>
      <c r="X816" s="220"/>
      <c r="Y816" s="221">
        <v>59.2</v>
      </c>
      <c r="Z816" s="222"/>
      <c r="AA816" s="222"/>
      <c r="AB816" s="223"/>
      <c r="AC816" s="224" t="s">
        <v>577</v>
      </c>
      <c r="AD816" s="224"/>
      <c r="AE816" s="224"/>
      <c r="AF816" s="224"/>
      <c r="AG816" s="224"/>
      <c r="AH816" s="227" t="s">
        <v>576</v>
      </c>
      <c r="AI816" s="228"/>
      <c r="AJ816" s="228"/>
      <c r="AK816" s="229"/>
      <c r="AL816" s="227" t="s">
        <v>633</v>
      </c>
      <c r="AM816" s="228"/>
      <c r="AN816" s="228"/>
      <c r="AO816" s="229"/>
      <c r="AP816" s="230" t="s">
        <v>607</v>
      </c>
      <c r="AQ816" s="230"/>
      <c r="AR816" s="230"/>
      <c r="AS816" s="230"/>
      <c r="AT816" s="230"/>
      <c r="AU816" s="230"/>
      <c r="AV816" s="230"/>
      <c r="AW816" s="230"/>
      <c r="AX816" s="230"/>
    </row>
    <row r="817" spans="1:50" ht="30" customHeight="1" x14ac:dyDescent="0.15">
      <c r="A817" s="237">
        <v>2</v>
      </c>
      <c r="B817" s="237">
        <v>1</v>
      </c>
      <c r="C817" s="238" t="s">
        <v>569</v>
      </c>
      <c r="D817" s="217"/>
      <c r="E817" s="217"/>
      <c r="F817" s="217"/>
      <c r="G817" s="217"/>
      <c r="H817" s="217"/>
      <c r="I817" s="217"/>
      <c r="J817" s="218" t="s">
        <v>579</v>
      </c>
      <c r="K817" s="219"/>
      <c r="L817" s="219"/>
      <c r="M817" s="219"/>
      <c r="N817" s="219"/>
      <c r="O817" s="219"/>
      <c r="P817" s="804" t="s">
        <v>565</v>
      </c>
      <c r="Q817" s="220"/>
      <c r="R817" s="220"/>
      <c r="S817" s="220"/>
      <c r="T817" s="220"/>
      <c r="U817" s="220"/>
      <c r="V817" s="220"/>
      <c r="W817" s="220"/>
      <c r="X817" s="220"/>
      <c r="Y817" s="221">
        <v>19.850000000000001</v>
      </c>
      <c r="Z817" s="222"/>
      <c r="AA817" s="222"/>
      <c r="AB817" s="223"/>
      <c r="AC817" s="224" t="s">
        <v>577</v>
      </c>
      <c r="AD817" s="224"/>
      <c r="AE817" s="224"/>
      <c r="AF817" s="224"/>
      <c r="AG817" s="224"/>
      <c r="AH817" s="227" t="s">
        <v>576</v>
      </c>
      <c r="AI817" s="228"/>
      <c r="AJ817" s="228"/>
      <c r="AK817" s="229"/>
      <c r="AL817" s="227" t="s">
        <v>634</v>
      </c>
      <c r="AM817" s="228"/>
      <c r="AN817" s="228"/>
      <c r="AO817" s="229"/>
      <c r="AP817" s="230" t="s">
        <v>608</v>
      </c>
      <c r="AQ817" s="230"/>
      <c r="AR817" s="230"/>
      <c r="AS817" s="230"/>
      <c r="AT817" s="230"/>
      <c r="AU817" s="230"/>
      <c r="AV817" s="230"/>
      <c r="AW817" s="230"/>
      <c r="AX817" s="230"/>
    </row>
    <row r="818" spans="1:50" ht="30" customHeight="1" x14ac:dyDescent="0.15">
      <c r="A818" s="237">
        <v>3</v>
      </c>
      <c r="B818" s="237">
        <v>1</v>
      </c>
      <c r="C818" s="238" t="s">
        <v>570</v>
      </c>
      <c r="D818" s="217"/>
      <c r="E818" s="217"/>
      <c r="F818" s="217"/>
      <c r="G818" s="217"/>
      <c r="H818" s="217"/>
      <c r="I818" s="217"/>
      <c r="J818" s="218">
        <v>3010401016070</v>
      </c>
      <c r="K818" s="219"/>
      <c r="L818" s="219"/>
      <c r="M818" s="219"/>
      <c r="N818" s="219"/>
      <c r="O818" s="219"/>
      <c r="P818" s="804" t="s">
        <v>572</v>
      </c>
      <c r="Q818" s="220"/>
      <c r="R818" s="220"/>
      <c r="S818" s="220"/>
      <c r="T818" s="220"/>
      <c r="U818" s="220"/>
      <c r="V818" s="220"/>
      <c r="W818" s="220"/>
      <c r="X818" s="220"/>
      <c r="Y818" s="221">
        <v>0.94847700000000001</v>
      </c>
      <c r="Z818" s="222"/>
      <c r="AA818" s="222"/>
      <c r="AB818" s="223"/>
      <c r="AC818" s="224" t="s">
        <v>574</v>
      </c>
      <c r="AD818" s="224"/>
      <c r="AE818" s="224"/>
      <c r="AF818" s="224"/>
      <c r="AG818" s="224"/>
      <c r="AH818" s="227" t="s">
        <v>576</v>
      </c>
      <c r="AI818" s="228"/>
      <c r="AJ818" s="228"/>
      <c r="AK818" s="229"/>
      <c r="AL818" s="227" t="s">
        <v>576</v>
      </c>
      <c r="AM818" s="228"/>
      <c r="AN818" s="228"/>
      <c r="AO818" s="229"/>
      <c r="AP818" s="230" t="s">
        <v>609</v>
      </c>
      <c r="AQ818" s="230"/>
      <c r="AR818" s="230"/>
      <c r="AS818" s="230"/>
      <c r="AT818" s="230"/>
      <c r="AU818" s="230"/>
      <c r="AV818" s="230"/>
      <c r="AW818" s="230"/>
      <c r="AX818" s="230"/>
    </row>
    <row r="819" spans="1:50" ht="30" customHeight="1" x14ac:dyDescent="0.15">
      <c r="A819" s="237">
        <v>4</v>
      </c>
      <c r="B819" s="237">
        <v>1</v>
      </c>
      <c r="C819" s="238" t="s">
        <v>571</v>
      </c>
      <c r="D819" s="217"/>
      <c r="E819" s="217"/>
      <c r="F819" s="217"/>
      <c r="G819" s="217"/>
      <c r="H819" s="217"/>
      <c r="I819" s="217"/>
      <c r="J819" s="218">
        <v>2010001033161</v>
      </c>
      <c r="K819" s="219"/>
      <c r="L819" s="219"/>
      <c r="M819" s="219"/>
      <c r="N819" s="219"/>
      <c r="O819" s="219"/>
      <c r="P819" s="804" t="s">
        <v>573</v>
      </c>
      <c r="Q819" s="220"/>
      <c r="R819" s="220"/>
      <c r="S819" s="220"/>
      <c r="T819" s="220"/>
      <c r="U819" s="220"/>
      <c r="V819" s="220"/>
      <c r="W819" s="220"/>
      <c r="X819" s="220"/>
      <c r="Y819" s="221">
        <v>0.57599999999999996</v>
      </c>
      <c r="Z819" s="222"/>
      <c r="AA819" s="222"/>
      <c r="AB819" s="223"/>
      <c r="AC819" s="224" t="s">
        <v>574</v>
      </c>
      <c r="AD819" s="224"/>
      <c r="AE819" s="224"/>
      <c r="AF819" s="224"/>
      <c r="AG819" s="224"/>
      <c r="AH819" s="227" t="s">
        <v>576</v>
      </c>
      <c r="AI819" s="228"/>
      <c r="AJ819" s="228"/>
      <c r="AK819" s="229"/>
      <c r="AL819" s="227" t="s">
        <v>575</v>
      </c>
      <c r="AM819" s="228"/>
      <c r="AN819" s="228"/>
      <c r="AO819" s="229"/>
      <c r="AP819" s="230" t="s">
        <v>608</v>
      </c>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9" customHeight="1" x14ac:dyDescent="0.15">
      <c r="A849" s="237">
        <v>1</v>
      </c>
      <c r="B849" s="237">
        <v>1</v>
      </c>
      <c r="C849" s="238" t="s">
        <v>580</v>
      </c>
      <c r="D849" s="217"/>
      <c r="E849" s="217"/>
      <c r="F849" s="217"/>
      <c r="G849" s="217"/>
      <c r="H849" s="217"/>
      <c r="I849" s="217"/>
      <c r="J849" s="218">
        <v>6010005018634</v>
      </c>
      <c r="K849" s="219"/>
      <c r="L849" s="219"/>
      <c r="M849" s="219"/>
      <c r="N849" s="219"/>
      <c r="O849" s="219"/>
      <c r="P849" s="804" t="s">
        <v>583</v>
      </c>
      <c r="Q849" s="220"/>
      <c r="R849" s="220"/>
      <c r="S849" s="220"/>
      <c r="T849" s="220"/>
      <c r="U849" s="220"/>
      <c r="V849" s="220"/>
      <c r="W849" s="220"/>
      <c r="X849" s="220"/>
      <c r="Y849" s="221">
        <v>7.8108820000000003</v>
      </c>
      <c r="Z849" s="222"/>
      <c r="AA849" s="222"/>
      <c r="AB849" s="223"/>
      <c r="AC849" s="224" t="s">
        <v>581</v>
      </c>
      <c r="AD849" s="224"/>
      <c r="AE849" s="224"/>
      <c r="AF849" s="224"/>
      <c r="AG849" s="224"/>
      <c r="AH849" s="225">
        <v>1</v>
      </c>
      <c r="AI849" s="226"/>
      <c r="AJ849" s="226"/>
      <c r="AK849" s="226"/>
      <c r="AL849" s="227">
        <f>(8867632/8867632)*100</f>
        <v>100</v>
      </c>
      <c r="AM849" s="228"/>
      <c r="AN849" s="228"/>
      <c r="AO849" s="229"/>
      <c r="AP849" s="230" t="s">
        <v>610</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H816:AK819">
    <cfRule type="expression" dxfId="703" priority="1">
      <formula>IF(AND(AH816&gt;=0, RIGHT(TEXT(AH816,"0.#"),1)&lt;&gt;"."),TRUE,FALSE)</formula>
    </cfRule>
    <cfRule type="expression" dxfId="702" priority="2">
      <formula>IF(AND(AH816&gt;=0, RIGHT(TEXT(AH816,"0.#"),1)="."),TRUE,FALSE)</formula>
    </cfRule>
    <cfRule type="expression" dxfId="701" priority="3">
      <formula>IF(AND(AH816&lt;0, RIGHT(TEXT(AH816,"0.#"),1)&lt;&gt;"."),TRUE,FALSE)</formula>
    </cfRule>
    <cfRule type="expression" dxfId="700" priority="4">
      <formula>IF(AND(AH816&lt;0, RIGHT(TEXT(AH816,"0.#"),1)="."),TRUE,FALSE)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0" max="49" man="1"/>
    <brk id="146" max="49" man="1"/>
    <brk id="68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849</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553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553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553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
      </c>
      <c r="K10" s="14" t="s">
        <v>513</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t="s">
        <v>553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3"/>
      <c r="Z2" s="706"/>
      <c r="AA2" s="707"/>
      <c r="AB2" s="877" t="s">
        <v>12</v>
      </c>
      <c r="AC2" s="878"/>
      <c r="AD2" s="879"/>
      <c r="AE2" s="618" t="s">
        <v>372</v>
      </c>
      <c r="AF2" s="618"/>
      <c r="AG2" s="618"/>
      <c r="AH2" s="618"/>
      <c r="AI2" s="618" t="s">
        <v>373</v>
      </c>
      <c r="AJ2" s="618"/>
      <c r="AK2" s="618"/>
      <c r="AL2" s="618"/>
      <c r="AM2" s="618" t="s">
        <v>374</v>
      </c>
      <c r="AN2" s="618"/>
      <c r="AO2" s="618"/>
      <c r="AP2" s="289"/>
      <c r="AQ2" s="146" t="s">
        <v>370</v>
      </c>
      <c r="AR2" s="149"/>
      <c r="AS2" s="149"/>
      <c r="AT2" s="150"/>
      <c r="AU2" s="808" t="s">
        <v>262</v>
      </c>
      <c r="AV2" s="808"/>
      <c r="AW2" s="808"/>
      <c r="AX2" s="809"/>
    </row>
    <row r="3" spans="1:50" ht="18.75" customHeight="1" x14ac:dyDescent="0.15">
      <c r="A3" s="279"/>
      <c r="B3" s="280"/>
      <c r="C3" s="280"/>
      <c r="D3" s="280"/>
      <c r="E3" s="280"/>
      <c r="F3" s="281"/>
      <c r="G3" s="363"/>
      <c r="H3" s="273"/>
      <c r="I3" s="273"/>
      <c r="J3" s="273"/>
      <c r="K3" s="273"/>
      <c r="L3" s="273"/>
      <c r="M3" s="273"/>
      <c r="N3" s="273"/>
      <c r="O3" s="364"/>
      <c r="P3" s="315"/>
      <c r="Q3" s="273"/>
      <c r="R3" s="273"/>
      <c r="S3" s="273"/>
      <c r="T3" s="273"/>
      <c r="U3" s="273"/>
      <c r="V3" s="273"/>
      <c r="W3" s="273"/>
      <c r="X3" s="364"/>
      <c r="Y3" s="874"/>
      <c r="Z3" s="875"/>
      <c r="AA3" s="876"/>
      <c r="AB3" s="880"/>
      <c r="AC3" s="881"/>
      <c r="AD3" s="882"/>
      <c r="AE3" s="619"/>
      <c r="AF3" s="619"/>
      <c r="AG3" s="619"/>
      <c r="AH3" s="619"/>
      <c r="AI3" s="619"/>
      <c r="AJ3" s="619"/>
      <c r="AK3" s="619"/>
      <c r="AL3" s="619"/>
      <c r="AM3" s="619"/>
      <c r="AN3" s="619"/>
      <c r="AO3" s="619"/>
      <c r="AP3" s="292"/>
      <c r="AQ3" s="415"/>
      <c r="AR3" s="275"/>
      <c r="AS3" s="152" t="s">
        <v>371</v>
      </c>
      <c r="AT3" s="153"/>
      <c r="AU3" s="275"/>
      <c r="AV3" s="275"/>
      <c r="AW3" s="273" t="s">
        <v>313</v>
      </c>
      <c r="AX3" s="274"/>
    </row>
    <row r="4" spans="1:50" ht="22.5" customHeight="1" x14ac:dyDescent="0.15">
      <c r="A4" s="282"/>
      <c r="B4" s="280"/>
      <c r="C4" s="280"/>
      <c r="D4" s="280"/>
      <c r="E4" s="280"/>
      <c r="F4" s="281"/>
      <c r="G4" s="402"/>
      <c r="H4" s="883"/>
      <c r="I4" s="883"/>
      <c r="J4" s="883"/>
      <c r="K4" s="883"/>
      <c r="L4" s="883"/>
      <c r="M4" s="883"/>
      <c r="N4" s="883"/>
      <c r="O4" s="884"/>
      <c r="P4" s="111"/>
      <c r="Q4" s="891"/>
      <c r="R4" s="891"/>
      <c r="S4" s="891"/>
      <c r="T4" s="891"/>
      <c r="U4" s="891"/>
      <c r="V4" s="891"/>
      <c r="W4" s="891"/>
      <c r="X4" s="892"/>
      <c r="Y4" s="901" t="s">
        <v>14</v>
      </c>
      <c r="Z4" s="902"/>
      <c r="AA4" s="903"/>
      <c r="AB4" s="328"/>
      <c r="AC4" s="905"/>
      <c r="AD4" s="905"/>
      <c r="AE4" s="394"/>
      <c r="AF4" s="365"/>
      <c r="AG4" s="365"/>
      <c r="AH4" s="365"/>
      <c r="AI4" s="394"/>
      <c r="AJ4" s="365"/>
      <c r="AK4" s="365"/>
      <c r="AL4" s="365"/>
      <c r="AM4" s="394"/>
      <c r="AN4" s="365"/>
      <c r="AO4" s="365"/>
      <c r="AP4" s="365"/>
      <c r="AQ4" s="271"/>
      <c r="AR4" s="208"/>
      <c r="AS4" s="208"/>
      <c r="AT4" s="272"/>
      <c r="AU4" s="365"/>
      <c r="AV4" s="365"/>
      <c r="AW4" s="365"/>
      <c r="AX4" s="366"/>
    </row>
    <row r="5" spans="1:50" ht="22.5" customHeight="1" x14ac:dyDescent="0.15">
      <c r="A5" s="283"/>
      <c r="B5" s="284"/>
      <c r="C5" s="284"/>
      <c r="D5" s="284"/>
      <c r="E5" s="284"/>
      <c r="F5" s="285"/>
      <c r="G5" s="885"/>
      <c r="H5" s="886"/>
      <c r="I5" s="886"/>
      <c r="J5" s="886"/>
      <c r="K5" s="886"/>
      <c r="L5" s="886"/>
      <c r="M5" s="886"/>
      <c r="N5" s="886"/>
      <c r="O5" s="887"/>
      <c r="P5" s="893"/>
      <c r="Q5" s="893"/>
      <c r="R5" s="893"/>
      <c r="S5" s="893"/>
      <c r="T5" s="893"/>
      <c r="U5" s="893"/>
      <c r="V5" s="893"/>
      <c r="W5" s="893"/>
      <c r="X5" s="894"/>
      <c r="Y5" s="262" t="s">
        <v>61</v>
      </c>
      <c r="Z5" s="898"/>
      <c r="AA5" s="899"/>
      <c r="AB5" s="373"/>
      <c r="AC5" s="904"/>
      <c r="AD5" s="904"/>
      <c r="AE5" s="394"/>
      <c r="AF5" s="365"/>
      <c r="AG5" s="365"/>
      <c r="AH5" s="365"/>
      <c r="AI5" s="394"/>
      <c r="AJ5" s="365"/>
      <c r="AK5" s="365"/>
      <c r="AL5" s="365"/>
      <c r="AM5" s="394"/>
      <c r="AN5" s="365"/>
      <c r="AO5" s="365"/>
      <c r="AP5" s="365"/>
      <c r="AQ5" s="271"/>
      <c r="AR5" s="208"/>
      <c r="AS5" s="208"/>
      <c r="AT5" s="272"/>
      <c r="AU5" s="365"/>
      <c r="AV5" s="365"/>
      <c r="AW5" s="365"/>
      <c r="AX5" s="366"/>
    </row>
    <row r="6" spans="1:50" ht="22.5" customHeight="1" x14ac:dyDescent="0.15">
      <c r="A6" s="286"/>
      <c r="B6" s="287"/>
      <c r="C6" s="287"/>
      <c r="D6" s="287"/>
      <c r="E6" s="287"/>
      <c r="F6" s="288"/>
      <c r="G6" s="888"/>
      <c r="H6" s="889"/>
      <c r="I6" s="889"/>
      <c r="J6" s="889"/>
      <c r="K6" s="889"/>
      <c r="L6" s="889"/>
      <c r="M6" s="889"/>
      <c r="N6" s="889"/>
      <c r="O6" s="890"/>
      <c r="P6" s="895"/>
      <c r="Q6" s="895"/>
      <c r="R6" s="895"/>
      <c r="S6" s="895"/>
      <c r="T6" s="895"/>
      <c r="U6" s="895"/>
      <c r="V6" s="895"/>
      <c r="W6" s="895"/>
      <c r="X6" s="896"/>
      <c r="Y6" s="897" t="s">
        <v>15</v>
      </c>
      <c r="Z6" s="898"/>
      <c r="AA6" s="899"/>
      <c r="AB6" s="382" t="s">
        <v>315</v>
      </c>
      <c r="AC6" s="900"/>
      <c r="AD6" s="900"/>
      <c r="AE6" s="394"/>
      <c r="AF6" s="365"/>
      <c r="AG6" s="365"/>
      <c r="AH6" s="365"/>
      <c r="AI6" s="394"/>
      <c r="AJ6" s="365"/>
      <c r="AK6" s="365"/>
      <c r="AL6" s="365"/>
      <c r="AM6" s="394"/>
      <c r="AN6" s="365"/>
      <c r="AO6" s="365"/>
      <c r="AP6" s="365"/>
      <c r="AQ6" s="271"/>
      <c r="AR6" s="208"/>
      <c r="AS6" s="208"/>
      <c r="AT6" s="272"/>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3"/>
      <c r="Z7" s="706"/>
      <c r="AA7" s="707"/>
      <c r="AB7" s="877" t="s">
        <v>12</v>
      </c>
      <c r="AC7" s="878"/>
      <c r="AD7" s="879"/>
      <c r="AE7" s="618" t="s">
        <v>372</v>
      </c>
      <c r="AF7" s="618"/>
      <c r="AG7" s="618"/>
      <c r="AH7" s="618"/>
      <c r="AI7" s="618" t="s">
        <v>373</v>
      </c>
      <c r="AJ7" s="618"/>
      <c r="AK7" s="618"/>
      <c r="AL7" s="618"/>
      <c r="AM7" s="618" t="s">
        <v>374</v>
      </c>
      <c r="AN7" s="618"/>
      <c r="AO7" s="618"/>
      <c r="AP7" s="289"/>
      <c r="AQ7" s="146" t="s">
        <v>370</v>
      </c>
      <c r="AR7" s="149"/>
      <c r="AS7" s="149"/>
      <c r="AT7" s="150"/>
      <c r="AU7" s="808" t="s">
        <v>262</v>
      </c>
      <c r="AV7" s="808"/>
      <c r="AW7" s="808"/>
      <c r="AX7" s="809"/>
    </row>
    <row r="8" spans="1:50" ht="18.75" customHeight="1" x14ac:dyDescent="0.15">
      <c r="A8" s="279"/>
      <c r="B8" s="280"/>
      <c r="C8" s="280"/>
      <c r="D8" s="280"/>
      <c r="E8" s="280"/>
      <c r="F8" s="281"/>
      <c r="G8" s="363"/>
      <c r="H8" s="273"/>
      <c r="I8" s="273"/>
      <c r="J8" s="273"/>
      <c r="K8" s="273"/>
      <c r="L8" s="273"/>
      <c r="M8" s="273"/>
      <c r="N8" s="273"/>
      <c r="O8" s="364"/>
      <c r="P8" s="315"/>
      <c r="Q8" s="273"/>
      <c r="R8" s="273"/>
      <c r="S8" s="273"/>
      <c r="T8" s="273"/>
      <c r="U8" s="273"/>
      <c r="V8" s="273"/>
      <c r="W8" s="273"/>
      <c r="X8" s="364"/>
      <c r="Y8" s="874"/>
      <c r="Z8" s="875"/>
      <c r="AA8" s="876"/>
      <c r="AB8" s="880"/>
      <c r="AC8" s="881"/>
      <c r="AD8" s="882"/>
      <c r="AE8" s="619"/>
      <c r="AF8" s="619"/>
      <c r="AG8" s="619"/>
      <c r="AH8" s="619"/>
      <c r="AI8" s="619"/>
      <c r="AJ8" s="619"/>
      <c r="AK8" s="619"/>
      <c r="AL8" s="619"/>
      <c r="AM8" s="619"/>
      <c r="AN8" s="619"/>
      <c r="AO8" s="619"/>
      <c r="AP8" s="292"/>
      <c r="AQ8" s="415"/>
      <c r="AR8" s="275"/>
      <c r="AS8" s="152" t="s">
        <v>371</v>
      </c>
      <c r="AT8" s="153"/>
      <c r="AU8" s="275"/>
      <c r="AV8" s="275"/>
      <c r="AW8" s="273" t="s">
        <v>313</v>
      </c>
      <c r="AX8" s="274"/>
    </row>
    <row r="9" spans="1:50" ht="22.5" customHeight="1" x14ac:dyDescent="0.15">
      <c r="A9" s="282"/>
      <c r="B9" s="280"/>
      <c r="C9" s="280"/>
      <c r="D9" s="280"/>
      <c r="E9" s="280"/>
      <c r="F9" s="281"/>
      <c r="G9" s="402"/>
      <c r="H9" s="883"/>
      <c r="I9" s="883"/>
      <c r="J9" s="883"/>
      <c r="K9" s="883"/>
      <c r="L9" s="883"/>
      <c r="M9" s="883"/>
      <c r="N9" s="883"/>
      <c r="O9" s="884"/>
      <c r="P9" s="111"/>
      <c r="Q9" s="891"/>
      <c r="R9" s="891"/>
      <c r="S9" s="891"/>
      <c r="T9" s="891"/>
      <c r="U9" s="891"/>
      <c r="V9" s="891"/>
      <c r="W9" s="891"/>
      <c r="X9" s="892"/>
      <c r="Y9" s="901" t="s">
        <v>14</v>
      </c>
      <c r="Z9" s="902"/>
      <c r="AA9" s="903"/>
      <c r="AB9" s="328"/>
      <c r="AC9" s="905"/>
      <c r="AD9" s="905"/>
      <c r="AE9" s="394"/>
      <c r="AF9" s="365"/>
      <c r="AG9" s="365"/>
      <c r="AH9" s="365"/>
      <c r="AI9" s="394"/>
      <c r="AJ9" s="365"/>
      <c r="AK9" s="365"/>
      <c r="AL9" s="365"/>
      <c r="AM9" s="394"/>
      <c r="AN9" s="365"/>
      <c r="AO9" s="365"/>
      <c r="AP9" s="365"/>
      <c r="AQ9" s="271"/>
      <c r="AR9" s="208"/>
      <c r="AS9" s="208"/>
      <c r="AT9" s="272"/>
      <c r="AU9" s="365"/>
      <c r="AV9" s="365"/>
      <c r="AW9" s="365"/>
      <c r="AX9" s="366"/>
    </row>
    <row r="10" spans="1:50" ht="22.5" customHeight="1" x14ac:dyDescent="0.15">
      <c r="A10" s="283"/>
      <c r="B10" s="284"/>
      <c r="C10" s="284"/>
      <c r="D10" s="284"/>
      <c r="E10" s="284"/>
      <c r="F10" s="285"/>
      <c r="G10" s="885"/>
      <c r="H10" s="886"/>
      <c r="I10" s="886"/>
      <c r="J10" s="886"/>
      <c r="K10" s="886"/>
      <c r="L10" s="886"/>
      <c r="M10" s="886"/>
      <c r="N10" s="886"/>
      <c r="O10" s="887"/>
      <c r="P10" s="893"/>
      <c r="Q10" s="893"/>
      <c r="R10" s="893"/>
      <c r="S10" s="893"/>
      <c r="T10" s="893"/>
      <c r="U10" s="893"/>
      <c r="V10" s="893"/>
      <c r="W10" s="893"/>
      <c r="X10" s="894"/>
      <c r="Y10" s="262" t="s">
        <v>61</v>
      </c>
      <c r="Z10" s="898"/>
      <c r="AA10" s="899"/>
      <c r="AB10" s="373"/>
      <c r="AC10" s="904"/>
      <c r="AD10" s="904"/>
      <c r="AE10" s="394"/>
      <c r="AF10" s="365"/>
      <c r="AG10" s="365"/>
      <c r="AH10" s="365"/>
      <c r="AI10" s="394"/>
      <c r="AJ10" s="365"/>
      <c r="AK10" s="365"/>
      <c r="AL10" s="365"/>
      <c r="AM10" s="394"/>
      <c r="AN10" s="365"/>
      <c r="AO10" s="365"/>
      <c r="AP10" s="365"/>
      <c r="AQ10" s="271"/>
      <c r="AR10" s="208"/>
      <c r="AS10" s="208"/>
      <c r="AT10" s="272"/>
      <c r="AU10" s="365"/>
      <c r="AV10" s="365"/>
      <c r="AW10" s="365"/>
      <c r="AX10" s="366"/>
    </row>
    <row r="11" spans="1:50" ht="22.5" customHeight="1" x14ac:dyDescent="0.15">
      <c r="A11" s="286"/>
      <c r="B11" s="287"/>
      <c r="C11" s="287"/>
      <c r="D11" s="287"/>
      <c r="E11" s="287"/>
      <c r="F11" s="288"/>
      <c r="G11" s="888"/>
      <c r="H11" s="889"/>
      <c r="I11" s="889"/>
      <c r="J11" s="889"/>
      <c r="K11" s="889"/>
      <c r="L11" s="889"/>
      <c r="M11" s="889"/>
      <c r="N11" s="889"/>
      <c r="O11" s="890"/>
      <c r="P11" s="895"/>
      <c r="Q11" s="895"/>
      <c r="R11" s="895"/>
      <c r="S11" s="895"/>
      <c r="T11" s="895"/>
      <c r="U11" s="895"/>
      <c r="V11" s="895"/>
      <c r="W11" s="895"/>
      <c r="X11" s="896"/>
      <c r="Y11" s="897" t="s">
        <v>15</v>
      </c>
      <c r="Z11" s="898"/>
      <c r="AA11" s="899"/>
      <c r="AB11" s="382" t="s">
        <v>315</v>
      </c>
      <c r="AC11" s="900"/>
      <c r="AD11" s="900"/>
      <c r="AE11" s="394"/>
      <c r="AF11" s="365"/>
      <c r="AG11" s="365"/>
      <c r="AH11" s="365"/>
      <c r="AI11" s="394"/>
      <c r="AJ11" s="365"/>
      <c r="AK11" s="365"/>
      <c r="AL11" s="365"/>
      <c r="AM11" s="394"/>
      <c r="AN11" s="365"/>
      <c r="AO11" s="365"/>
      <c r="AP11" s="365"/>
      <c r="AQ11" s="271"/>
      <c r="AR11" s="208"/>
      <c r="AS11" s="208"/>
      <c r="AT11" s="272"/>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3"/>
      <c r="Z12" s="706"/>
      <c r="AA12" s="707"/>
      <c r="AB12" s="877" t="s">
        <v>12</v>
      </c>
      <c r="AC12" s="878"/>
      <c r="AD12" s="879"/>
      <c r="AE12" s="618" t="s">
        <v>372</v>
      </c>
      <c r="AF12" s="618"/>
      <c r="AG12" s="618"/>
      <c r="AH12" s="618"/>
      <c r="AI12" s="618" t="s">
        <v>373</v>
      </c>
      <c r="AJ12" s="618"/>
      <c r="AK12" s="618"/>
      <c r="AL12" s="618"/>
      <c r="AM12" s="618" t="s">
        <v>374</v>
      </c>
      <c r="AN12" s="618"/>
      <c r="AO12" s="618"/>
      <c r="AP12" s="289"/>
      <c r="AQ12" s="146" t="s">
        <v>370</v>
      </c>
      <c r="AR12" s="149"/>
      <c r="AS12" s="149"/>
      <c r="AT12" s="150"/>
      <c r="AU12" s="808" t="s">
        <v>262</v>
      </c>
      <c r="AV12" s="808"/>
      <c r="AW12" s="808"/>
      <c r="AX12" s="809"/>
    </row>
    <row r="13" spans="1:50" ht="18.75" customHeight="1" x14ac:dyDescent="0.15">
      <c r="A13" s="279"/>
      <c r="B13" s="280"/>
      <c r="C13" s="280"/>
      <c r="D13" s="280"/>
      <c r="E13" s="280"/>
      <c r="F13" s="281"/>
      <c r="G13" s="363"/>
      <c r="H13" s="273"/>
      <c r="I13" s="273"/>
      <c r="J13" s="273"/>
      <c r="K13" s="273"/>
      <c r="L13" s="273"/>
      <c r="M13" s="273"/>
      <c r="N13" s="273"/>
      <c r="O13" s="364"/>
      <c r="P13" s="315"/>
      <c r="Q13" s="273"/>
      <c r="R13" s="273"/>
      <c r="S13" s="273"/>
      <c r="T13" s="273"/>
      <c r="U13" s="273"/>
      <c r="V13" s="273"/>
      <c r="W13" s="273"/>
      <c r="X13" s="364"/>
      <c r="Y13" s="874"/>
      <c r="Z13" s="875"/>
      <c r="AA13" s="876"/>
      <c r="AB13" s="880"/>
      <c r="AC13" s="881"/>
      <c r="AD13" s="882"/>
      <c r="AE13" s="619"/>
      <c r="AF13" s="619"/>
      <c r="AG13" s="619"/>
      <c r="AH13" s="619"/>
      <c r="AI13" s="619"/>
      <c r="AJ13" s="619"/>
      <c r="AK13" s="619"/>
      <c r="AL13" s="619"/>
      <c r="AM13" s="619"/>
      <c r="AN13" s="619"/>
      <c r="AO13" s="619"/>
      <c r="AP13" s="292"/>
      <c r="AQ13" s="415"/>
      <c r="AR13" s="275"/>
      <c r="AS13" s="152" t="s">
        <v>371</v>
      </c>
      <c r="AT13" s="153"/>
      <c r="AU13" s="275"/>
      <c r="AV13" s="275"/>
      <c r="AW13" s="273" t="s">
        <v>313</v>
      </c>
      <c r="AX13" s="274"/>
    </row>
    <row r="14" spans="1:50" ht="22.5" customHeight="1" x14ac:dyDescent="0.15">
      <c r="A14" s="282"/>
      <c r="B14" s="280"/>
      <c r="C14" s="280"/>
      <c r="D14" s="280"/>
      <c r="E14" s="280"/>
      <c r="F14" s="281"/>
      <c r="G14" s="402"/>
      <c r="H14" s="883"/>
      <c r="I14" s="883"/>
      <c r="J14" s="883"/>
      <c r="K14" s="883"/>
      <c r="L14" s="883"/>
      <c r="M14" s="883"/>
      <c r="N14" s="883"/>
      <c r="O14" s="884"/>
      <c r="P14" s="111"/>
      <c r="Q14" s="891"/>
      <c r="R14" s="891"/>
      <c r="S14" s="891"/>
      <c r="T14" s="891"/>
      <c r="U14" s="891"/>
      <c r="V14" s="891"/>
      <c r="W14" s="891"/>
      <c r="X14" s="892"/>
      <c r="Y14" s="901" t="s">
        <v>14</v>
      </c>
      <c r="Z14" s="902"/>
      <c r="AA14" s="903"/>
      <c r="AB14" s="328"/>
      <c r="AC14" s="905"/>
      <c r="AD14" s="905"/>
      <c r="AE14" s="394"/>
      <c r="AF14" s="365"/>
      <c r="AG14" s="365"/>
      <c r="AH14" s="365"/>
      <c r="AI14" s="394"/>
      <c r="AJ14" s="365"/>
      <c r="AK14" s="365"/>
      <c r="AL14" s="365"/>
      <c r="AM14" s="394"/>
      <c r="AN14" s="365"/>
      <c r="AO14" s="365"/>
      <c r="AP14" s="365"/>
      <c r="AQ14" s="271"/>
      <c r="AR14" s="208"/>
      <c r="AS14" s="208"/>
      <c r="AT14" s="272"/>
      <c r="AU14" s="365"/>
      <c r="AV14" s="365"/>
      <c r="AW14" s="365"/>
      <c r="AX14" s="366"/>
    </row>
    <row r="15" spans="1:50" ht="22.5" customHeight="1" x14ac:dyDescent="0.15">
      <c r="A15" s="283"/>
      <c r="B15" s="284"/>
      <c r="C15" s="284"/>
      <c r="D15" s="284"/>
      <c r="E15" s="284"/>
      <c r="F15" s="285"/>
      <c r="G15" s="885"/>
      <c r="H15" s="886"/>
      <c r="I15" s="886"/>
      <c r="J15" s="886"/>
      <c r="K15" s="886"/>
      <c r="L15" s="886"/>
      <c r="M15" s="886"/>
      <c r="N15" s="886"/>
      <c r="O15" s="887"/>
      <c r="P15" s="893"/>
      <c r="Q15" s="893"/>
      <c r="R15" s="893"/>
      <c r="S15" s="893"/>
      <c r="T15" s="893"/>
      <c r="U15" s="893"/>
      <c r="V15" s="893"/>
      <c r="W15" s="893"/>
      <c r="X15" s="894"/>
      <c r="Y15" s="262" t="s">
        <v>61</v>
      </c>
      <c r="Z15" s="898"/>
      <c r="AA15" s="899"/>
      <c r="AB15" s="373"/>
      <c r="AC15" s="904"/>
      <c r="AD15" s="904"/>
      <c r="AE15" s="394"/>
      <c r="AF15" s="365"/>
      <c r="AG15" s="365"/>
      <c r="AH15" s="365"/>
      <c r="AI15" s="394"/>
      <c r="AJ15" s="365"/>
      <c r="AK15" s="365"/>
      <c r="AL15" s="365"/>
      <c r="AM15" s="394"/>
      <c r="AN15" s="365"/>
      <c r="AO15" s="365"/>
      <c r="AP15" s="365"/>
      <c r="AQ15" s="271"/>
      <c r="AR15" s="208"/>
      <c r="AS15" s="208"/>
      <c r="AT15" s="272"/>
      <c r="AU15" s="365"/>
      <c r="AV15" s="365"/>
      <c r="AW15" s="365"/>
      <c r="AX15" s="366"/>
    </row>
    <row r="16" spans="1:50" ht="22.5" customHeight="1" x14ac:dyDescent="0.15">
      <c r="A16" s="286"/>
      <c r="B16" s="287"/>
      <c r="C16" s="287"/>
      <c r="D16" s="287"/>
      <c r="E16" s="287"/>
      <c r="F16" s="288"/>
      <c r="G16" s="888"/>
      <c r="H16" s="889"/>
      <c r="I16" s="889"/>
      <c r="J16" s="889"/>
      <c r="K16" s="889"/>
      <c r="L16" s="889"/>
      <c r="M16" s="889"/>
      <c r="N16" s="889"/>
      <c r="O16" s="890"/>
      <c r="P16" s="895"/>
      <c r="Q16" s="895"/>
      <c r="R16" s="895"/>
      <c r="S16" s="895"/>
      <c r="T16" s="895"/>
      <c r="U16" s="895"/>
      <c r="V16" s="895"/>
      <c r="W16" s="895"/>
      <c r="X16" s="896"/>
      <c r="Y16" s="897" t="s">
        <v>15</v>
      </c>
      <c r="Z16" s="898"/>
      <c r="AA16" s="899"/>
      <c r="AB16" s="382" t="s">
        <v>315</v>
      </c>
      <c r="AC16" s="900"/>
      <c r="AD16" s="900"/>
      <c r="AE16" s="394"/>
      <c r="AF16" s="365"/>
      <c r="AG16" s="365"/>
      <c r="AH16" s="365"/>
      <c r="AI16" s="394"/>
      <c r="AJ16" s="365"/>
      <c r="AK16" s="365"/>
      <c r="AL16" s="365"/>
      <c r="AM16" s="394"/>
      <c r="AN16" s="365"/>
      <c r="AO16" s="365"/>
      <c r="AP16" s="365"/>
      <c r="AQ16" s="271"/>
      <c r="AR16" s="208"/>
      <c r="AS16" s="208"/>
      <c r="AT16" s="272"/>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3"/>
      <c r="Z17" s="706"/>
      <c r="AA17" s="707"/>
      <c r="AB17" s="877" t="s">
        <v>12</v>
      </c>
      <c r="AC17" s="878"/>
      <c r="AD17" s="879"/>
      <c r="AE17" s="618" t="s">
        <v>372</v>
      </c>
      <c r="AF17" s="618"/>
      <c r="AG17" s="618"/>
      <c r="AH17" s="618"/>
      <c r="AI17" s="618" t="s">
        <v>373</v>
      </c>
      <c r="AJ17" s="618"/>
      <c r="AK17" s="618"/>
      <c r="AL17" s="618"/>
      <c r="AM17" s="618" t="s">
        <v>374</v>
      </c>
      <c r="AN17" s="618"/>
      <c r="AO17" s="618"/>
      <c r="AP17" s="289"/>
      <c r="AQ17" s="146" t="s">
        <v>370</v>
      </c>
      <c r="AR17" s="149"/>
      <c r="AS17" s="149"/>
      <c r="AT17" s="150"/>
      <c r="AU17" s="808" t="s">
        <v>262</v>
      </c>
      <c r="AV17" s="808"/>
      <c r="AW17" s="808"/>
      <c r="AX17" s="809"/>
    </row>
    <row r="18" spans="1:50" ht="18.75" customHeight="1" x14ac:dyDescent="0.15">
      <c r="A18" s="279"/>
      <c r="B18" s="280"/>
      <c r="C18" s="280"/>
      <c r="D18" s="280"/>
      <c r="E18" s="280"/>
      <c r="F18" s="281"/>
      <c r="G18" s="363"/>
      <c r="H18" s="273"/>
      <c r="I18" s="273"/>
      <c r="J18" s="273"/>
      <c r="K18" s="273"/>
      <c r="L18" s="273"/>
      <c r="M18" s="273"/>
      <c r="N18" s="273"/>
      <c r="O18" s="364"/>
      <c r="P18" s="315"/>
      <c r="Q18" s="273"/>
      <c r="R18" s="273"/>
      <c r="S18" s="273"/>
      <c r="T18" s="273"/>
      <c r="U18" s="273"/>
      <c r="V18" s="273"/>
      <c r="W18" s="273"/>
      <c r="X18" s="364"/>
      <c r="Y18" s="874"/>
      <c r="Z18" s="875"/>
      <c r="AA18" s="876"/>
      <c r="AB18" s="880"/>
      <c r="AC18" s="881"/>
      <c r="AD18" s="882"/>
      <c r="AE18" s="619"/>
      <c r="AF18" s="619"/>
      <c r="AG18" s="619"/>
      <c r="AH18" s="619"/>
      <c r="AI18" s="619"/>
      <c r="AJ18" s="619"/>
      <c r="AK18" s="619"/>
      <c r="AL18" s="619"/>
      <c r="AM18" s="619"/>
      <c r="AN18" s="619"/>
      <c r="AO18" s="619"/>
      <c r="AP18" s="292"/>
      <c r="AQ18" s="415"/>
      <c r="AR18" s="275"/>
      <c r="AS18" s="152" t="s">
        <v>371</v>
      </c>
      <c r="AT18" s="153"/>
      <c r="AU18" s="275"/>
      <c r="AV18" s="275"/>
      <c r="AW18" s="273" t="s">
        <v>313</v>
      </c>
      <c r="AX18" s="274"/>
    </row>
    <row r="19" spans="1:50" ht="22.5" customHeight="1" x14ac:dyDescent="0.15">
      <c r="A19" s="282"/>
      <c r="B19" s="280"/>
      <c r="C19" s="280"/>
      <c r="D19" s="280"/>
      <c r="E19" s="280"/>
      <c r="F19" s="281"/>
      <c r="G19" s="402"/>
      <c r="H19" s="883"/>
      <c r="I19" s="883"/>
      <c r="J19" s="883"/>
      <c r="K19" s="883"/>
      <c r="L19" s="883"/>
      <c r="M19" s="883"/>
      <c r="N19" s="883"/>
      <c r="O19" s="884"/>
      <c r="P19" s="111"/>
      <c r="Q19" s="891"/>
      <c r="R19" s="891"/>
      <c r="S19" s="891"/>
      <c r="T19" s="891"/>
      <c r="U19" s="891"/>
      <c r="V19" s="891"/>
      <c r="W19" s="891"/>
      <c r="X19" s="892"/>
      <c r="Y19" s="901" t="s">
        <v>14</v>
      </c>
      <c r="Z19" s="902"/>
      <c r="AA19" s="903"/>
      <c r="AB19" s="328"/>
      <c r="AC19" s="905"/>
      <c r="AD19" s="905"/>
      <c r="AE19" s="394"/>
      <c r="AF19" s="365"/>
      <c r="AG19" s="365"/>
      <c r="AH19" s="365"/>
      <c r="AI19" s="394"/>
      <c r="AJ19" s="365"/>
      <c r="AK19" s="365"/>
      <c r="AL19" s="365"/>
      <c r="AM19" s="394"/>
      <c r="AN19" s="365"/>
      <c r="AO19" s="365"/>
      <c r="AP19" s="365"/>
      <c r="AQ19" s="271"/>
      <c r="AR19" s="208"/>
      <c r="AS19" s="208"/>
      <c r="AT19" s="272"/>
      <c r="AU19" s="365"/>
      <c r="AV19" s="365"/>
      <c r="AW19" s="365"/>
      <c r="AX19" s="366"/>
    </row>
    <row r="20" spans="1:50" ht="22.5" customHeight="1" x14ac:dyDescent="0.15">
      <c r="A20" s="283"/>
      <c r="B20" s="284"/>
      <c r="C20" s="284"/>
      <c r="D20" s="284"/>
      <c r="E20" s="284"/>
      <c r="F20" s="285"/>
      <c r="G20" s="885"/>
      <c r="H20" s="886"/>
      <c r="I20" s="886"/>
      <c r="J20" s="886"/>
      <c r="K20" s="886"/>
      <c r="L20" s="886"/>
      <c r="M20" s="886"/>
      <c r="N20" s="886"/>
      <c r="O20" s="887"/>
      <c r="P20" s="893"/>
      <c r="Q20" s="893"/>
      <c r="R20" s="893"/>
      <c r="S20" s="893"/>
      <c r="T20" s="893"/>
      <c r="U20" s="893"/>
      <c r="V20" s="893"/>
      <c r="W20" s="893"/>
      <c r="X20" s="894"/>
      <c r="Y20" s="262" t="s">
        <v>61</v>
      </c>
      <c r="Z20" s="898"/>
      <c r="AA20" s="899"/>
      <c r="AB20" s="373"/>
      <c r="AC20" s="904"/>
      <c r="AD20" s="904"/>
      <c r="AE20" s="394"/>
      <c r="AF20" s="365"/>
      <c r="AG20" s="365"/>
      <c r="AH20" s="365"/>
      <c r="AI20" s="394"/>
      <c r="AJ20" s="365"/>
      <c r="AK20" s="365"/>
      <c r="AL20" s="365"/>
      <c r="AM20" s="394"/>
      <c r="AN20" s="365"/>
      <c r="AO20" s="365"/>
      <c r="AP20" s="365"/>
      <c r="AQ20" s="271"/>
      <c r="AR20" s="208"/>
      <c r="AS20" s="208"/>
      <c r="AT20" s="272"/>
      <c r="AU20" s="365"/>
      <c r="AV20" s="365"/>
      <c r="AW20" s="365"/>
      <c r="AX20" s="366"/>
    </row>
    <row r="21" spans="1:50" ht="22.5" customHeight="1" x14ac:dyDescent="0.15">
      <c r="A21" s="286"/>
      <c r="B21" s="287"/>
      <c r="C21" s="287"/>
      <c r="D21" s="287"/>
      <c r="E21" s="287"/>
      <c r="F21" s="288"/>
      <c r="G21" s="888"/>
      <c r="H21" s="889"/>
      <c r="I21" s="889"/>
      <c r="J21" s="889"/>
      <c r="K21" s="889"/>
      <c r="L21" s="889"/>
      <c r="M21" s="889"/>
      <c r="N21" s="889"/>
      <c r="O21" s="890"/>
      <c r="P21" s="895"/>
      <c r="Q21" s="895"/>
      <c r="R21" s="895"/>
      <c r="S21" s="895"/>
      <c r="T21" s="895"/>
      <c r="U21" s="895"/>
      <c r="V21" s="895"/>
      <c r="W21" s="895"/>
      <c r="X21" s="896"/>
      <c r="Y21" s="897" t="s">
        <v>15</v>
      </c>
      <c r="Z21" s="898"/>
      <c r="AA21" s="899"/>
      <c r="AB21" s="382" t="s">
        <v>315</v>
      </c>
      <c r="AC21" s="900"/>
      <c r="AD21" s="900"/>
      <c r="AE21" s="394"/>
      <c r="AF21" s="365"/>
      <c r="AG21" s="365"/>
      <c r="AH21" s="365"/>
      <c r="AI21" s="394"/>
      <c r="AJ21" s="365"/>
      <c r="AK21" s="365"/>
      <c r="AL21" s="365"/>
      <c r="AM21" s="394"/>
      <c r="AN21" s="365"/>
      <c r="AO21" s="365"/>
      <c r="AP21" s="365"/>
      <c r="AQ21" s="271"/>
      <c r="AR21" s="208"/>
      <c r="AS21" s="208"/>
      <c r="AT21" s="272"/>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3"/>
      <c r="Z22" s="706"/>
      <c r="AA22" s="707"/>
      <c r="AB22" s="877" t="s">
        <v>12</v>
      </c>
      <c r="AC22" s="878"/>
      <c r="AD22" s="879"/>
      <c r="AE22" s="618" t="s">
        <v>372</v>
      </c>
      <c r="AF22" s="618"/>
      <c r="AG22" s="618"/>
      <c r="AH22" s="618"/>
      <c r="AI22" s="618" t="s">
        <v>373</v>
      </c>
      <c r="AJ22" s="618"/>
      <c r="AK22" s="618"/>
      <c r="AL22" s="618"/>
      <c r="AM22" s="618" t="s">
        <v>374</v>
      </c>
      <c r="AN22" s="618"/>
      <c r="AO22" s="618"/>
      <c r="AP22" s="289"/>
      <c r="AQ22" s="146" t="s">
        <v>370</v>
      </c>
      <c r="AR22" s="149"/>
      <c r="AS22" s="149"/>
      <c r="AT22" s="150"/>
      <c r="AU22" s="808" t="s">
        <v>262</v>
      </c>
      <c r="AV22" s="808"/>
      <c r="AW22" s="808"/>
      <c r="AX22" s="809"/>
    </row>
    <row r="23" spans="1:50" ht="18.75" customHeight="1" x14ac:dyDescent="0.15">
      <c r="A23" s="279"/>
      <c r="B23" s="280"/>
      <c r="C23" s="280"/>
      <c r="D23" s="280"/>
      <c r="E23" s="280"/>
      <c r="F23" s="281"/>
      <c r="G23" s="363"/>
      <c r="H23" s="273"/>
      <c r="I23" s="273"/>
      <c r="J23" s="273"/>
      <c r="K23" s="273"/>
      <c r="L23" s="273"/>
      <c r="M23" s="273"/>
      <c r="N23" s="273"/>
      <c r="O23" s="364"/>
      <c r="P23" s="315"/>
      <c r="Q23" s="273"/>
      <c r="R23" s="273"/>
      <c r="S23" s="273"/>
      <c r="T23" s="273"/>
      <c r="U23" s="273"/>
      <c r="V23" s="273"/>
      <c r="W23" s="273"/>
      <c r="X23" s="364"/>
      <c r="Y23" s="874"/>
      <c r="Z23" s="875"/>
      <c r="AA23" s="876"/>
      <c r="AB23" s="880"/>
      <c r="AC23" s="881"/>
      <c r="AD23" s="882"/>
      <c r="AE23" s="619"/>
      <c r="AF23" s="619"/>
      <c r="AG23" s="619"/>
      <c r="AH23" s="619"/>
      <c r="AI23" s="619"/>
      <c r="AJ23" s="619"/>
      <c r="AK23" s="619"/>
      <c r="AL23" s="619"/>
      <c r="AM23" s="619"/>
      <c r="AN23" s="619"/>
      <c r="AO23" s="619"/>
      <c r="AP23" s="292"/>
      <c r="AQ23" s="415"/>
      <c r="AR23" s="275"/>
      <c r="AS23" s="152" t="s">
        <v>371</v>
      </c>
      <c r="AT23" s="153"/>
      <c r="AU23" s="275"/>
      <c r="AV23" s="275"/>
      <c r="AW23" s="273" t="s">
        <v>313</v>
      </c>
      <c r="AX23" s="274"/>
    </row>
    <row r="24" spans="1:50" ht="22.5" customHeight="1" x14ac:dyDescent="0.15">
      <c r="A24" s="282"/>
      <c r="B24" s="280"/>
      <c r="C24" s="280"/>
      <c r="D24" s="280"/>
      <c r="E24" s="280"/>
      <c r="F24" s="281"/>
      <c r="G24" s="402"/>
      <c r="H24" s="883"/>
      <c r="I24" s="883"/>
      <c r="J24" s="883"/>
      <c r="K24" s="883"/>
      <c r="L24" s="883"/>
      <c r="M24" s="883"/>
      <c r="N24" s="883"/>
      <c r="O24" s="884"/>
      <c r="P24" s="111"/>
      <c r="Q24" s="891"/>
      <c r="R24" s="891"/>
      <c r="S24" s="891"/>
      <c r="T24" s="891"/>
      <c r="U24" s="891"/>
      <c r="V24" s="891"/>
      <c r="W24" s="891"/>
      <c r="X24" s="892"/>
      <c r="Y24" s="901" t="s">
        <v>14</v>
      </c>
      <c r="Z24" s="902"/>
      <c r="AA24" s="903"/>
      <c r="AB24" s="328"/>
      <c r="AC24" s="905"/>
      <c r="AD24" s="905"/>
      <c r="AE24" s="394"/>
      <c r="AF24" s="365"/>
      <c r="AG24" s="365"/>
      <c r="AH24" s="365"/>
      <c r="AI24" s="394"/>
      <c r="AJ24" s="365"/>
      <c r="AK24" s="365"/>
      <c r="AL24" s="365"/>
      <c r="AM24" s="394"/>
      <c r="AN24" s="365"/>
      <c r="AO24" s="365"/>
      <c r="AP24" s="365"/>
      <c r="AQ24" s="271"/>
      <c r="AR24" s="208"/>
      <c r="AS24" s="208"/>
      <c r="AT24" s="272"/>
      <c r="AU24" s="365"/>
      <c r="AV24" s="365"/>
      <c r="AW24" s="365"/>
      <c r="AX24" s="366"/>
    </row>
    <row r="25" spans="1:50" ht="22.5" customHeight="1" x14ac:dyDescent="0.15">
      <c r="A25" s="283"/>
      <c r="B25" s="284"/>
      <c r="C25" s="284"/>
      <c r="D25" s="284"/>
      <c r="E25" s="284"/>
      <c r="F25" s="285"/>
      <c r="G25" s="885"/>
      <c r="H25" s="886"/>
      <c r="I25" s="886"/>
      <c r="J25" s="886"/>
      <c r="K25" s="886"/>
      <c r="L25" s="886"/>
      <c r="M25" s="886"/>
      <c r="N25" s="886"/>
      <c r="O25" s="887"/>
      <c r="P25" s="893"/>
      <c r="Q25" s="893"/>
      <c r="R25" s="893"/>
      <c r="S25" s="893"/>
      <c r="T25" s="893"/>
      <c r="U25" s="893"/>
      <c r="V25" s="893"/>
      <c r="W25" s="893"/>
      <c r="X25" s="894"/>
      <c r="Y25" s="262" t="s">
        <v>61</v>
      </c>
      <c r="Z25" s="898"/>
      <c r="AA25" s="899"/>
      <c r="AB25" s="373"/>
      <c r="AC25" s="904"/>
      <c r="AD25" s="904"/>
      <c r="AE25" s="394"/>
      <c r="AF25" s="365"/>
      <c r="AG25" s="365"/>
      <c r="AH25" s="365"/>
      <c r="AI25" s="394"/>
      <c r="AJ25" s="365"/>
      <c r="AK25" s="365"/>
      <c r="AL25" s="365"/>
      <c r="AM25" s="394"/>
      <c r="AN25" s="365"/>
      <c r="AO25" s="365"/>
      <c r="AP25" s="365"/>
      <c r="AQ25" s="271"/>
      <c r="AR25" s="208"/>
      <c r="AS25" s="208"/>
      <c r="AT25" s="272"/>
      <c r="AU25" s="365"/>
      <c r="AV25" s="365"/>
      <c r="AW25" s="365"/>
      <c r="AX25" s="366"/>
    </row>
    <row r="26" spans="1:50" ht="22.5" customHeight="1" x14ac:dyDescent="0.15">
      <c r="A26" s="286"/>
      <c r="B26" s="287"/>
      <c r="C26" s="287"/>
      <c r="D26" s="287"/>
      <c r="E26" s="287"/>
      <c r="F26" s="288"/>
      <c r="G26" s="888"/>
      <c r="H26" s="889"/>
      <c r="I26" s="889"/>
      <c r="J26" s="889"/>
      <c r="K26" s="889"/>
      <c r="L26" s="889"/>
      <c r="M26" s="889"/>
      <c r="N26" s="889"/>
      <c r="O26" s="890"/>
      <c r="P26" s="895"/>
      <c r="Q26" s="895"/>
      <c r="R26" s="895"/>
      <c r="S26" s="895"/>
      <c r="T26" s="895"/>
      <c r="U26" s="895"/>
      <c r="V26" s="895"/>
      <c r="W26" s="895"/>
      <c r="X26" s="896"/>
      <c r="Y26" s="897" t="s">
        <v>15</v>
      </c>
      <c r="Z26" s="898"/>
      <c r="AA26" s="899"/>
      <c r="AB26" s="382" t="s">
        <v>315</v>
      </c>
      <c r="AC26" s="900"/>
      <c r="AD26" s="900"/>
      <c r="AE26" s="394"/>
      <c r="AF26" s="365"/>
      <c r="AG26" s="365"/>
      <c r="AH26" s="365"/>
      <c r="AI26" s="394"/>
      <c r="AJ26" s="365"/>
      <c r="AK26" s="365"/>
      <c r="AL26" s="365"/>
      <c r="AM26" s="394"/>
      <c r="AN26" s="365"/>
      <c r="AO26" s="365"/>
      <c r="AP26" s="365"/>
      <c r="AQ26" s="271"/>
      <c r="AR26" s="208"/>
      <c r="AS26" s="208"/>
      <c r="AT26" s="272"/>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3"/>
      <c r="Z27" s="706"/>
      <c r="AA27" s="707"/>
      <c r="AB27" s="877" t="s">
        <v>12</v>
      </c>
      <c r="AC27" s="878"/>
      <c r="AD27" s="879"/>
      <c r="AE27" s="618" t="s">
        <v>372</v>
      </c>
      <c r="AF27" s="618"/>
      <c r="AG27" s="618"/>
      <c r="AH27" s="618"/>
      <c r="AI27" s="618" t="s">
        <v>373</v>
      </c>
      <c r="AJ27" s="618"/>
      <c r="AK27" s="618"/>
      <c r="AL27" s="618"/>
      <c r="AM27" s="618" t="s">
        <v>374</v>
      </c>
      <c r="AN27" s="618"/>
      <c r="AO27" s="618"/>
      <c r="AP27" s="289"/>
      <c r="AQ27" s="146" t="s">
        <v>370</v>
      </c>
      <c r="AR27" s="149"/>
      <c r="AS27" s="149"/>
      <c r="AT27" s="150"/>
      <c r="AU27" s="808" t="s">
        <v>262</v>
      </c>
      <c r="AV27" s="808"/>
      <c r="AW27" s="808"/>
      <c r="AX27" s="809"/>
    </row>
    <row r="28" spans="1:50" ht="18.75" customHeight="1" x14ac:dyDescent="0.15">
      <c r="A28" s="279"/>
      <c r="B28" s="280"/>
      <c r="C28" s="280"/>
      <c r="D28" s="280"/>
      <c r="E28" s="280"/>
      <c r="F28" s="281"/>
      <c r="G28" s="363"/>
      <c r="H28" s="273"/>
      <c r="I28" s="273"/>
      <c r="J28" s="273"/>
      <c r="K28" s="273"/>
      <c r="L28" s="273"/>
      <c r="M28" s="273"/>
      <c r="N28" s="273"/>
      <c r="O28" s="364"/>
      <c r="P28" s="315"/>
      <c r="Q28" s="273"/>
      <c r="R28" s="273"/>
      <c r="S28" s="273"/>
      <c r="T28" s="273"/>
      <c r="U28" s="273"/>
      <c r="V28" s="273"/>
      <c r="W28" s="273"/>
      <c r="X28" s="364"/>
      <c r="Y28" s="874"/>
      <c r="Z28" s="875"/>
      <c r="AA28" s="876"/>
      <c r="AB28" s="880"/>
      <c r="AC28" s="881"/>
      <c r="AD28" s="882"/>
      <c r="AE28" s="619"/>
      <c r="AF28" s="619"/>
      <c r="AG28" s="619"/>
      <c r="AH28" s="619"/>
      <c r="AI28" s="619"/>
      <c r="AJ28" s="619"/>
      <c r="AK28" s="619"/>
      <c r="AL28" s="619"/>
      <c r="AM28" s="619"/>
      <c r="AN28" s="619"/>
      <c r="AO28" s="619"/>
      <c r="AP28" s="292"/>
      <c r="AQ28" s="415"/>
      <c r="AR28" s="275"/>
      <c r="AS28" s="152" t="s">
        <v>371</v>
      </c>
      <c r="AT28" s="153"/>
      <c r="AU28" s="275"/>
      <c r="AV28" s="275"/>
      <c r="AW28" s="273" t="s">
        <v>313</v>
      </c>
      <c r="AX28" s="274"/>
    </row>
    <row r="29" spans="1:50" ht="22.5" customHeight="1" x14ac:dyDescent="0.15">
      <c r="A29" s="282"/>
      <c r="B29" s="280"/>
      <c r="C29" s="280"/>
      <c r="D29" s="280"/>
      <c r="E29" s="280"/>
      <c r="F29" s="281"/>
      <c r="G29" s="402"/>
      <c r="H29" s="883"/>
      <c r="I29" s="883"/>
      <c r="J29" s="883"/>
      <c r="K29" s="883"/>
      <c r="L29" s="883"/>
      <c r="M29" s="883"/>
      <c r="N29" s="883"/>
      <c r="O29" s="884"/>
      <c r="P29" s="111"/>
      <c r="Q29" s="891"/>
      <c r="R29" s="891"/>
      <c r="S29" s="891"/>
      <c r="T29" s="891"/>
      <c r="U29" s="891"/>
      <c r="V29" s="891"/>
      <c r="W29" s="891"/>
      <c r="X29" s="892"/>
      <c r="Y29" s="901" t="s">
        <v>14</v>
      </c>
      <c r="Z29" s="902"/>
      <c r="AA29" s="903"/>
      <c r="AB29" s="328"/>
      <c r="AC29" s="905"/>
      <c r="AD29" s="905"/>
      <c r="AE29" s="394"/>
      <c r="AF29" s="365"/>
      <c r="AG29" s="365"/>
      <c r="AH29" s="365"/>
      <c r="AI29" s="394"/>
      <c r="AJ29" s="365"/>
      <c r="AK29" s="365"/>
      <c r="AL29" s="365"/>
      <c r="AM29" s="394"/>
      <c r="AN29" s="365"/>
      <c r="AO29" s="365"/>
      <c r="AP29" s="365"/>
      <c r="AQ29" s="271"/>
      <c r="AR29" s="208"/>
      <c r="AS29" s="208"/>
      <c r="AT29" s="272"/>
      <c r="AU29" s="365"/>
      <c r="AV29" s="365"/>
      <c r="AW29" s="365"/>
      <c r="AX29" s="366"/>
    </row>
    <row r="30" spans="1:50" ht="22.5" customHeight="1" x14ac:dyDescent="0.15">
      <c r="A30" s="283"/>
      <c r="B30" s="284"/>
      <c r="C30" s="284"/>
      <c r="D30" s="284"/>
      <c r="E30" s="284"/>
      <c r="F30" s="285"/>
      <c r="G30" s="885"/>
      <c r="H30" s="886"/>
      <c r="I30" s="886"/>
      <c r="J30" s="886"/>
      <c r="K30" s="886"/>
      <c r="L30" s="886"/>
      <c r="M30" s="886"/>
      <c r="N30" s="886"/>
      <c r="O30" s="887"/>
      <c r="P30" s="893"/>
      <c r="Q30" s="893"/>
      <c r="R30" s="893"/>
      <c r="S30" s="893"/>
      <c r="T30" s="893"/>
      <c r="U30" s="893"/>
      <c r="V30" s="893"/>
      <c r="W30" s="893"/>
      <c r="X30" s="894"/>
      <c r="Y30" s="262" t="s">
        <v>61</v>
      </c>
      <c r="Z30" s="898"/>
      <c r="AA30" s="899"/>
      <c r="AB30" s="373"/>
      <c r="AC30" s="904"/>
      <c r="AD30" s="904"/>
      <c r="AE30" s="394"/>
      <c r="AF30" s="365"/>
      <c r="AG30" s="365"/>
      <c r="AH30" s="365"/>
      <c r="AI30" s="394"/>
      <c r="AJ30" s="365"/>
      <c r="AK30" s="365"/>
      <c r="AL30" s="365"/>
      <c r="AM30" s="394"/>
      <c r="AN30" s="365"/>
      <c r="AO30" s="365"/>
      <c r="AP30" s="365"/>
      <c r="AQ30" s="271"/>
      <c r="AR30" s="208"/>
      <c r="AS30" s="208"/>
      <c r="AT30" s="272"/>
      <c r="AU30" s="365"/>
      <c r="AV30" s="365"/>
      <c r="AW30" s="365"/>
      <c r="AX30" s="366"/>
    </row>
    <row r="31" spans="1:50" ht="22.5" customHeight="1" x14ac:dyDescent="0.15">
      <c r="A31" s="286"/>
      <c r="B31" s="287"/>
      <c r="C31" s="287"/>
      <c r="D31" s="287"/>
      <c r="E31" s="287"/>
      <c r="F31" s="288"/>
      <c r="G31" s="888"/>
      <c r="H31" s="889"/>
      <c r="I31" s="889"/>
      <c r="J31" s="889"/>
      <c r="K31" s="889"/>
      <c r="L31" s="889"/>
      <c r="M31" s="889"/>
      <c r="N31" s="889"/>
      <c r="O31" s="890"/>
      <c r="P31" s="895"/>
      <c r="Q31" s="895"/>
      <c r="R31" s="895"/>
      <c r="S31" s="895"/>
      <c r="T31" s="895"/>
      <c r="U31" s="895"/>
      <c r="V31" s="895"/>
      <c r="W31" s="895"/>
      <c r="X31" s="896"/>
      <c r="Y31" s="897" t="s">
        <v>15</v>
      </c>
      <c r="Z31" s="898"/>
      <c r="AA31" s="899"/>
      <c r="AB31" s="382" t="s">
        <v>315</v>
      </c>
      <c r="AC31" s="900"/>
      <c r="AD31" s="900"/>
      <c r="AE31" s="394"/>
      <c r="AF31" s="365"/>
      <c r="AG31" s="365"/>
      <c r="AH31" s="365"/>
      <c r="AI31" s="394"/>
      <c r="AJ31" s="365"/>
      <c r="AK31" s="365"/>
      <c r="AL31" s="365"/>
      <c r="AM31" s="394"/>
      <c r="AN31" s="365"/>
      <c r="AO31" s="365"/>
      <c r="AP31" s="365"/>
      <c r="AQ31" s="271"/>
      <c r="AR31" s="208"/>
      <c r="AS31" s="208"/>
      <c r="AT31" s="272"/>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3"/>
      <c r="Z32" s="706"/>
      <c r="AA32" s="707"/>
      <c r="AB32" s="877" t="s">
        <v>12</v>
      </c>
      <c r="AC32" s="878"/>
      <c r="AD32" s="879"/>
      <c r="AE32" s="618" t="s">
        <v>372</v>
      </c>
      <c r="AF32" s="618"/>
      <c r="AG32" s="618"/>
      <c r="AH32" s="618"/>
      <c r="AI32" s="618" t="s">
        <v>373</v>
      </c>
      <c r="AJ32" s="618"/>
      <c r="AK32" s="618"/>
      <c r="AL32" s="618"/>
      <c r="AM32" s="618" t="s">
        <v>374</v>
      </c>
      <c r="AN32" s="618"/>
      <c r="AO32" s="618"/>
      <c r="AP32" s="289"/>
      <c r="AQ32" s="146" t="s">
        <v>370</v>
      </c>
      <c r="AR32" s="149"/>
      <c r="AS32" s="149"/>
      <c r="AT32" s="150"/>
      <c r="AU32" s="808" t="s">
        <v>262</v>
      </c>
      <c r="AV32" s="808"/>
      <c r="AW32" s="808"/>
      <c r="AX32" s="809"/>
    </row>
    <row r="33" spans="1:50" ht="18.75" customHeight="1" x14ac:dyDescent="0.15">
      <c r="A33" s="279"/>
      <c r="B33" s="280"/>
      <c r="C33" s="280"/>
      <c r="D33" s="280"/>
      <c r="E33" s="280"/>
      <c r="F33" s="281"/>
      <c r="G33" s="363"/>
      <c r="H33" s="273"/>
      <c r="I33" s="273"/>
      <c r="J33" s="273"/>
      <c r="K33" s="273"/>
      <c r="L33" s="273"/>
      <c r="M33" s="273"/>
      <c r="N33" s="273"/>
      <c r="O33" s="364"/>
      <c r="P33" s="315"/>
      <c r="Q33" s="273"/>
      <c r="R33" s="273"/>
      <c r="S33" s="273"/>
      <c r="T33" s="273"/>
      <c r="U33" s="273"/>
      <c r="V33" s="273"/>
      <c r="W33" s="273"/>
      <c r="X33" s="364"/>
      <c r="Y33" s="874"/>
      <c r="Z33" s="875"/>
      <c r="AA33" s="876"/>
      <c r="AB33" s="880"/>
      <c r="AC33" s="881"/>
      <c r="AD33" s="882"/>
      <c r="AE33" s="619"/>
      <c r="AF33" s="619"/>
      <c r="AG33" s="619"/>
      <c r="AH33" s="619"/>
      <c r="AI33" s="619"/>
      <c r="AJ33" s="619"/>
      <c r="AK33" s="619"/>
      <c r="AL33" s="619"/>
      <c r="AM33" s="619"/>
      <c r="AN33" s="619"/>
      <c r="AO33" s="619"/>
      <c r="AP33" s="292"/>
      <c r="AQ33" s="415"/>
      <c r="AR33" s="275"/>
      <c r="AS33" s="152" t="s">
        <v>371</v>
      </c>
      <c r="AT33" s="153"/>
      <c r="AU33" s="275"/>
      <c r="AV33" s="275"/>
      <c r="AW33" s="273" t="s">
        <v>313</v>
      </c>
      <c r="AX33" s="274"/>
    </row>
    <row r="34" spans="1:50" ht="22.5" customHeight="1" x14ac:dyDescent="0.15">
      <c r="A34" s="282"/>
      <c r="B34" s="280"/>
      <c r="C34" s="280"/>
      <c r="D34" s="280"/>
      <c r="E34" s="280"/>
      <c r="F34" s="281"/>
      <c r="G34" s="402"/>
      <c r="H34" s="883"/>
      <c r="I34" s="883"/>
      <c r="J34" s="883"/>
      <c r="K34" s="883"/>
      <c r="L34" s="883"/>
      <c r="M34" s="883"/>
      <c r="N34" s="883"/>
      <c r="O34" s="884"/>
      <c r="P34" s="111"/>
      <c r="Q34" s="891"/>
      <c r="R34" s="891"/>
      <c r="S34" s="891"/>
      <c r="T34" s="891"/>
      <c r="U34" s="891"/>
      <c r="V34" s="891"/>
      <c r="W34" s="891"/>
      <c r="X34" s="892"/>
      <c r="Y34" s="901" t="s">
        <v>14</v>
      </c>
      <c r="Z34" s="902"/>
      <c r="AA34" s="903"/>
      <c r="AB34" s="328"/>
      <c r="AC34" s="905"/>
      <c r="AD34" s="905"/>
      <c r="AE34" s="394"/>
      <c r="AF34" s="365"/>
      <c r="AG34" s="365"/>
      <c r="AH34" s="365"/>
      <c r="AI34" s="394"/>
      <c r="AJ34" s="365"/>
      <c r="AK34" s="365"/>
      <c r="AL34" s="365"/>
      <c r="AM34" s="394"/>
      <c r="AN34" s="365"/>
      <c r="AO34" s="365"/>
      <c r="AP34" s="365"/>
      <c r="AQ34" s="271"/>
      <c r="AR34" s="208"/>
      <c r="AS34" s="208"/>
      <c r="AT34" s="272"/>
      <c r="AU34" s="365"/>
      <c r="AV34" s="365"/>
      <c r="AW34" s="365"/>
      <c r="AX34" s="366"/>
    </row>
    <row r="35" spans="1:50" ht="22.5" customHeight="1" x14ac:dyDescent="0.15">
      <c r="A35" s="283"/>
      <c r="B35" s="284"/>
      <c r="C35" s="284"/>
      <c r="D35" s="284"/>
      <c r="E35" s="284"/>
      <c r="F35" s="285"/>
      <c r="G35" s="885"/>
      <c r="H35" s="886"/>
      <c r="I35" s="886"/>
      <c r="J35" s="886"/>
      <c r="K35" s="886"/>
      <c r="L35" s="886"/>
      <c r="M35" s="886"/>
      <c r="N35" s="886"/>
      <c r="O35" s="887"/>
      <c r="P35" s="893"/>
      <c r="Q35" s="893"/>
      <c r="R35" s="893"/>
      <c r="S35" s="893"/>
      <c r="T35" s="893"/>
      <c r="U35" s="893"/>
      <c r="V35" s="893"/>
      <c r="W35" s="893"/>
      <c r="X35" s="894"/>
      <c r="Y35" s="262" t="s">
        <v>61</v>
      </c>
      <c r="Z35" s="898"/>
      <c r="AA35" s="899"/>
      <c r="AB35" s="373"/>
      <c r="AC35" s="904"/>
      <c r="AD35" s="904"/>
      <c r="AE35" s="394"/>
      <c r="AF35" s="365"/>
      <c r="AG35" s="365"/>
      <c r="AH35" s="365"/>
      <c r="AI35" s="394"/>
      <c r="AJ35" s="365"/>
      <c r="AK35" s="365"/>
      <c r="AL35" s="365"/>
      <c r="AM35" s="394"/>
      <c r="AN35" s="365"/>
      <c r="AO35" s="365"/>
      <c r="AP35" s="365"/>
      <c r="AQ35" s="271"/>
      <c r="AR35" s="208"/>
      <c r="AS35" s="208"/>
      <c r="AT35" s="272"/>
      <c r="AU35" s="365"/>
      <c r="AV35" s="365"/>
      <c r="AW35" s="365"/>
      <c r="AX35" s="366"/>
    </row>
    <row r="36" spans="1:50" ht="22.5" customHeight="1" x14ac:dyDescent="0.15">
      <c r="A36" s="286"/>
      <c r="B36" s="287"/>
      <c r="C36" s="287"/>
      <c r="D36" s="287"/>
      <c r="E36" s="287"/>
      <c r="F36" s="288"/>
      <c r="G36" s="888"/>
      <c r="H36" s="889"/>
      <c r="I36" s="889"/>
      <c r="J36" s="889"/>
      <c r="K36" s="889"/>
      <c r="L36" s="889"/>
      <c r="M36" s="889"/>
      <c r="N36" s="889"/>
      <c r="O36" s="890"/>
      <c r="P36" s="895"/>
      <c r="Q36" s="895"/>
      <c r="R36" s="895"/>
      <c r="S36" s="895"/>
      <c r="T36" s="895"/>
      <c r="U36" s="895"/>
      <c r="V36" s="895"/>
      <c r="W36" s="895"/>
      <c r="X36" s="896"/>
      <c r="Y36" s="897" t="s">
        <v>15</v>
      </c>
      <c r="Z36" s="898"/>
      <c r="AA36" s="899"/>
      <c r="AB36" s="382" t="s">
        <v>315</v>
      </c>
      <c r="AC36" s="900"/>
      <c r="AD36" s="900"/>
      <c r="AE36" s="394"/>
      <c r="AF36" s="365"/>
      <c r="AG36" s="365"/>
      <c r="AH36" s="365"/>
      <c r="AI36" s="394"/>
      <c r="AJ36" s="365"/>
      <c r="AK36" s="365"/>
      <c r="AL36" s="365"/>
      <c r="AM36" s="394"/>
      <c r="AN36" s="365"/>
      <c r="AO36" s="365"/>
      <c r="AP36" s="365"/>
      <c r="AQ36" s="271"/>
      <c r="AR36" s="208"/>
      <c r="AS36" s="208"/>
      <c r="AT36" s="272"/>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3"/>
      <c r="Z37" s="706"/>
      <c r="AA37" s="707"/>
      <c r="AB37" s="877" t="s">
        <v>12</v>
      </c>
      <c r="AC37" s="878"/>
      <c r="AD37" s="879"/>
      <c r="AE37" s="618" t="s">
        <v>372</v>
      </c>
      <c r="AF37" s="618"/>
      <c r="AG37" s="618"/>
      <c r="AH37" s="618"/>
      <c r="AI37" s="618" t="s">
        <v>373</v>
      </c>
      <c r="AJ37" s="618"/>
      <c r="AK37" s="618"/>
      <c r="AL37" s="618"/>
      <c r="AM37" s="618" t="s">
        <v>374</v>
      </c>
      <c r="AN37" s="618"/>
      <c r="AO37" s="618"/>
      <c r="AP37" s="289"/>
      <c r="AQ37" s="146" t="s">
        <v>370</v>
      </c>
      <c r="AR37" s="149"/>
      <c r="AS37" s="149"/>
      <c r="AT37" s="150"/>
      <c r="AU37" s="808" t="s">
        <v>262</v>
      </c>
      <c r="AV37" s="808"/>
      <c r="AW37" s="808"/>
      <c r="AX37" s="809"/>
    </row>
    <row r="38" spans="1:50" ht="18.75" customHeight="1" x14ac:dyDescent="0.15">
      <c r="A38" s="279"/>
      <c r="B38" s="280"/>
      <c r="C38" s="280"/>
      <c r="D38" s="280"/>
      <c r="E38" s="280"/>
      <c r="F38" s="281"/>
      <c r="G38" s="363"/>
      <c r="H38" s="273"/>
      <c r="I38" s="273"/>
      <c r="J38" s="273"/>
      <c r="K38" s="273"/>
      <c r="L38" s="273"/>
      <c r="M38" s="273"/>
      <c r="N38" s="273"/>
      <c r="O38" s="364"/>
      <c r="P38" s="315"/>
      <c r="Q38" s="273"/>
      <c r="R38" s="273"/>
      <c r="S38" s="273"/>
      <c r="T38" s="273"/>
      <c r="U38" s="273"/>
      <c r="V38" s="273"/>
      <c r="W38" s="273"/>
      <c r="X38" s="364"/>
      <c r="Y38" s="874"/>
      <c r="Z38" s="875"/>
      <c r="AA38" s="876"/>
      <c r="AB38" s="880"/>
      <c r="AC38" s="881"/>
      <c r="AD38" s="882"/>
      <c r="AE38" s="619"/>
      <c r="AF38" s="619"/>
      <c r="AG38" s="619"/>
      <c r="AH38" s="619"/>
      <c r="AI38" s="619"/>
      <c r="AJ38" s="619"/>
      <c r="AK38" s="619"/>
      <c r="AL38" s="619"/>
      <c r="AM38" s="619"/>
      <c r="AN38" s="619"/>
      <c r="AO38" s="619"/>
      <c r="AP38" s="292"/>
      <c r="AQ38" s="415"/>
      <c r="AR38" s="275"/>
      <c r="AS38" s="152" t="s">
        <v>371</v>
      </c>
      <c r="AT38" s="153"/>
      <c r="AU38" s="275"/>
      <c r="AV38" s="275"/>
      <c r="AW38" s="273" t="s">
        <v>313</v>
      </c>
      <c r="AX38" s="274"/>
    </row>
    <row r="39" spans="1:50" ht="22.5" customHeight="1" x14ac:dyDescent="0.15">
      <c r="A39" s="282"/>
      <c r="B39" s="280"/>
      <c r="C39" s="280"/>
      <c r="D39" s="280"/>
      <c r="E39" s="280"/>
      <c r="F39" s="281"/>
      <c r="G39" s="402"/>
      <c r="H39" s="883"/>
      <c r="I39" s="883"/>
      <c r="J39" s="883"/>
      <c r="K39" s="883"/>
      <c r="L39" s="883"/>
      <c r="M39" s="883"/>
      <c r="N39" s="883"/>
      <c r="O39" s="884"/>
      <c r="P39" s="111"/>
      <c r="Q39" s="891"/>
      <c r="R39" s="891"/>
      <c r="S39" s="891"/>
      <c r="T39" s="891"/>
      <c r="U39" s="891"/>
      <c r="V39" s="891"/>
      <c r="W39" s="891"/>
      <c r="X39" s="892"/>
      <c r="Y39" s="901" t="s">
        <v>14</v>
      </c>
      <c r="Z39" s="902"/>
      <c r="AA39" s="903"/>
      <c r="AB39" s="328"/>
      <c r="AC39" s="905"/>
      <c r="AD39" s="905"/>
      <c r="AE39" s="394"/>
      <c r="AF39" s="365"/>
      <c r="AG39" s="365"/>
      <c r="AH39" s="365"/>
      <c r="AI39" s="394"/>
      <c r="AJ39" s="365"/>
      <c r="AK39" s="365"/>
      <c r="AL39" s="365"/>
      <c r="AM39" s="394"/>
      <c r="AN39" s="365"/>
      <c r="AO39" s="365"/>
      <c r="AP39" s="365"/>
      <c r="AQ39" s="271"/>
      <c r="AR39" s="208"/>
      <c r="AS39" s="208"/>
      <c r="AT39" s="272"/>
      <c r="AU39" s="365"/>
      <c r="AV39" s="365"/>
      <c r="AW39" s="365"/>
      <c r="AX39" s="366"/>
    </row>
    <row r="40" spans="1:50" ht="22.5" customHeight="1" x14ac:dyDescent="0.15">
      <c r="A40" s="283"/>
      <c r="B40" s="284"/>
      <c r="C40" s="284"/>
      <c r="D40" s="284"/>
      <c r="E40" s="284"/>
      <c r="F40" s="285"/>
      <c r="G40" s="885"/>
      <c r="H40" s="886"/>
      <c r="I40" s="886"/>
      <c r="J40" s="886"/>
      <c r="K40" s="886"/>
      <c r="L40" s="886"/>
      <c r="M40" s="886"/>
      <c r="N40" s="886"/>
      <c r="O40" s="887"/>
      <c r="P40" s="893"/>
      <c r="Q40" s="893"/>
      <c r="R40" s="893"/>
      <c r="S40" s="893"/>
      <c r="T40" s="893"/>
      <c r="U40" s="893"/>
      <c r="V40" s="893"/>
      <c r="W40" s="893"/>
      <c r="X40" s="894"/>
      <c r="Y40" s="262" t="s">
        <v>61</v>
      </c>
      <c r="Z40" s="898"/>
      <c r="AA40" s="899"/>
      <c r="AB40" s="373"/>
      <c r="AC40" s="904"/>
      <c r="AD40" s="904"/>
      <c r="AE40" s="394"/>
      <c r="AF40" s="365"/>
      <c r="AG40" s="365"/>
      <c r="AH40" s="365"/>
      <c r="AI40" s="394"/>
      <c r="AJ40" s="365"/>
      <c r="AK40" s="365"/>
      <c r="AL40" s="365"/>
      <c r="AM40" s="394"/>
      <c r="AN40" s="365"/>
      <c r="AO40" s="365"/>
      <c r="AP40" s="365"/>
      <c r="AQ40" s="271"/>
      <c r="AR40" s="208"/>
      <c r="AS40" s="208"/>
      <c r="AT40" s="272"/>
      <c r="AU40" s="365"/>
      <c r="AV40" s="365"/>
      <c r="AW40" s="365"/>
      <c r="AX40" s="366"/>
    </row>
    <row r="41" spans="1:50" ht="22.5" customHeight="1" x14ac:dyDescent="0.15">
      <c r="A41" s="286"/>
      <c r="B41" s="287"/>
      <c r="C41" s="287"/>
      <c r="D41" s="287"/>
      <c r="E41" s="287"/>
      <c r="F41" s="288"/>
      <c r="G41" s="888"/>
      <c r="H41" s="889"/>
      <c r="I41" s="889"/>
      <c r="J41" s="889"/>
      <c r="K41" s="889"/>
      <c r="L41" s="889"/>
      <c r="M41" s="889"/>
      <c r="N41" s="889"/>
      <c r="O41" s="890"/>
      <c r="P41" s="895"/>
      <c r="Q41" s="895"/>
      <c r="R41" s="895"/>
      <c r="S41" s="895"/>
      <c r="T41" s="895"/>
      <c r="U41" s="895"/>
      <c r="V41" s="895"/>
      <c r="W41" s="895"/>
      <c r="X41" s="896"/>
      <c r="Y41" s="897" t="s">
        <v>15</v>
      </c>
      <c r="Z41" s="898"/>
      <c r="AA41" s="899"/>
      <c r="AB41" s="382" t="s">
        <v>315</v>
      </c>
      <c r="AC41" s="900"/>
      <c r="AD41" s="900"/>
      <c r="AE41" s="394"/>
      <c r="AF41" s="365"/>
      <c r="AG41" s="365"/>
      <c r="AH41" s="365"/>
      <c r="AI41" s="394"/>
      <c r="AJ41" s="365"/>
      <c r="AK41" s="365"/>
      <c r="AL41" s="365"/>
      <c r="AM41" s="394"/>
      <c r="AN41" s="365"/>
      <c r="AO41" s="365"/>
      <c r="AP41" s="365"/>
      <c r="AQ41" s="271"/>
      <c r="AR41" s="208"/>
      <c r="AS41" s="208"/>
      <c r="AT41" s="272"/>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3"/>
      <c r="Z42" s="706"/>
      <c r="AA42" s="707"/>
      <c r="AB42" s="877" t="s">
        <v>12</v>
      </c>
      <c r="AC42" s="878"/>
      <c r="AD42" s="879"/>
      <c r="AE42" s="618" t="s">
        <v>372</v>
      </c>
      <c r="AF42" s="618"/>
      <c r="AG42" s="618"/>
      <c r="AH42" s="618"/>
      <c r="AI42" s="618" t="s">
        <v>373</v>
      </c>
      <c r="AJ42" s="618"/>
      <c r="AK42" s="618"/>
      <c r="AL42" s="618"/>
      <c r="AM42" s="618" t="s">
        <v>374</v>
      </c>
      <c r="AN42" s="618"/>
      <c r="AO42" s="618"/>
      <c r="AP42" s="289"/>
      <c r="AQ42" s="146" t="s">
        <v>370</v>
      </c>
      <c r="AR42" s="149"/>
      <c r="AS42" s="149"/>
      <c r="AT42" s="150"/>
      <c r="AU42" s="808" t="s">
        <v>262</v>
      </c>
      <c r="AV42" s="808"/>
      <c r="AW42" s="808"/>
      <c r="AX42" s="809"/>
    </row>
    <row r="43" spans="1:50" ht="18.75" customHeight="1" x14ac:dyDescent="0.15">
      <c r="A43" s="279"/>
      <c r="B43" s="280"/>
      <c r="C43" s="280"/>
      <c r="D43" s="280"/>
      <c r="E43" s="280"/>
      <c r="F43" s="281"/>
      <c r="G43" s="363"/>
      <c r="H43" s="273"/>
      <c r="I43" s="273"/>
      <c r="J43" s="273"/>
      <c r="K43" s="273"/>
      <c r="L43" s="273"/>
      <c r="M43" s="273"/>
      <c r="N43" s="273"/>
      <c r="O43" s="364"/>
      <c r="P43" s="315"/>
      <c r="Q43" s="273"/>
      <c r="R43" s="273"/>
      <c r="S43" s="273"/>
      <c r="T43" s="273"/>
      <c r="U43" s="273"/>
      <c r="V43" s="273"/>
      <c r="W43" s="273"/>
      <c r="X43" s="364"/>
      <c r="Y43" s="874"/>
      <c r="Z43" s="875"/>
      <c r="AA43" s="876"/>
      <c r="AB43" s="880"/>
      <c r="AC43" s="881"/>
      <c r="AD43" s="882"/>
      <c r="AE43" s="619"/>
      <c r="AF43" s="619"/>
      <c r="AG43" s="619"/>
      <c r="AH43" s="619"/>
      <c r="AI43" s="619"/>
      <c r="AJ43" s="619"/>
      <c r="AK43" s="619"/>
      <c r="AL43" s="619"/>
      <c r="AM43" s="619"/>
      <c r="AN43" s="619"/>
      <c r="AO43" s="619"/>
      <c r="AP43" s="292"/>
      <c r="AQ43" s="415"/>
      <c r="AR43" s="275"/>
      <c r="AS43" s="152" t="s">
        <v>371</v>
      </c>
      <c r="AT43" s="153"/>
      <c r="AU43" s="275"/>
      <c r="AV43" s="275"/>
      <c r="AW43" s="273" t="s">
        <v>313</v>
      </c>
      <c r="AX43" s="274"/>
    </row>
    <row r="44" spans="1:50" ht="22.5" customHeight="1" x14ac:dyDescent="0.15">
      <c r="A44" s="282"/>
      <c r="B44" s="280"/>
      <c r="C44" s="280"/>
      <c r="D44" s="280"/>
      <c r="E44" s="280"/>
      <c r="F44" s="281"/>
      <c r="G44" s="402"/>
      <c r="H44" s="883"/>
      <c r="I44" s="883"/>
      <c r="J44" s="883"/>
      <c r="K44" s="883"/>
      <c r="L44" s="883"/>
      <c r="M44" s="883"/>
      <c r="N44" s="883"/>
      <c r="O44" s="884"/>
      <c r="P44" s="111"/>
      <c r="Q44" s="891"/>
      <c r="R44" s="891"/>
      <c r="S44" s="891"/>
      <c r="T44" s="891"/>
      <c r="U44" s="891"/>
      <c r="V44" s="891"/>
      <c r="W44" s="891"/>
      <c r="X44" s="892"/>
      <c r="Y44" s="901" t="s">
        <v>14</v>
      </c>
      <c r="Z44" s="902"/>
      <c r="AA44" s="903"/>
      <c r="AB44" s="328"/>
      <c r="AC44" s="905"/>
      <c r="AD44" s="905"/>
      <c r="AE44" s="394"/>
      <c r="AF44" s="365"/>
      <c r="AG44" s="365"/>
      <c r="AH44" s="365"/>
      <c r="AI44" s="394"/>
      <c r="AJ44" s="365"/>
      <c r="AK44" s="365"/>
      <c r="AL44" s="365"/>
      <c r="AM44" s="394"/>
      <c r="AN44" s="365"/>
      <c r="AO44" s="365"/>
      <c r="AP44" s="365"/>
      <c r="AQ44" s="271"/>
      <c r="AR44" s="208"/>
      <c r="AS44" s="208"/>
      <c r="AT44" s="272"/>
      <c r="AU44" s="365"/>
      <c r="AV44" s="365"/>
      <c r="AW44" s="365"/>
      <c r="AX44" s="366"/>
    </row>
    <row r="45" spans="1:50" ht="22.5" customHeight="1" x14ac:dyDescent="0.15">
      <c r="A45" s="283"/>
      <c r="B45" s="284"/>
      <c r="C45" s="284"/>
      <c r="D45" s="284"/>
      <c r="E45" s="284"/>
      <c r="F45" s="285"/>
      <c r="G45" s="885"/>
      <c r="H45" s="886"/>
      <c r="I45" s="886"/>
      <c r="J45" s="886"/>
      <c r="K45" s="886"/>
      <c r="L45" s="886"/>
      <c r="M45" s="886"/>
      <c r="N45" s="886"/>
      <c r="O45" s="887"/>
      <c r="P45" s="893"/>
      <c r="Q45" s="893"/>
      <c r="R45" s="893"/>
      <c r="S45" s="893"/>
      <c r="T45" s="893"/>
      <c r="U45" s="893"/>
      <c r="V45" s="893"/>
      <c r="W45" s="893"/>
      <c r="X45" s="894"/>
      <c r="Y45" s="262" t="s">
        <v>61</v>
      </c>
      <c r="Z45" s="898"/>
      <c r="AA45" s="899"/>
      <c r="AB45" s="373"/>
      <c r="AC45" s="904"/>
      <c r="AD45" s="904"/>
      <c r="AE45" s="394"/>
      <c r="AF45" s="365"/>
      <c r="AG45" s="365"/>
      <c r="AH45" s="365"/>
      <c r="AI45" s="394"/>
      <c r="AJ45" s="365"/>
      <c r="AK45" s="365"/>
      <c r="AL45" s="365"/>
      <c r="AM45" s="394"/>
      <c r="AN45" s="365"/>
      <c r="AO45" s="365"/>
      <c r="AP45" s="365"/>
      <c r="AQ45" s="271"/>
      <c r="AR45" s="208"/>
      <c r="AS45" s="208"/>
      <c r="AT45" s="272"/>
      <c r="AU45" s="365"/>
      <c r="AV45" s="365"/>
      <c r="AW45" s="365"/>
      <c r="AX45" s="366"/>
    </row>
    <row r="46" spans="1:50" ht="22.5" customHeight="1" x14ac:dyDescent="0.15">
      <c r="A46" s="286"/>
      <c r="B46" s="287"/>
      <c r="C46" s="287"/>
      <c r="D46" s="287"/>
      <c r="E46" s="287"/>
      <c r="F46" s="288"/>
      <c r="G46" s="888"/>
      <c r="H46" s="889"/>
      <c r="I46" s="889"/>
      <c r="J46" s="889"/>
      <c r="K46" s="889"/>
      <c r="L46" s="889"/>
      <c r="M46" s="889"/>
      <c r="N46" s="889"/>
      <c r="O46" s="890"/>
      <c r="P46" s="895"/>
      <c r="Q46" s="895"/>
      <c r="R46" s="895"/>
      <c r="S46" s="895"/>
      <c r="T46" s="895"/>
      <c r="U46" s="895"/>
      <c r="V46" s="895"/>
      <c r="W46" s="895"/>
      <c r="X46" s="896"/>
      <c r="Y46" s="897" t="s">
        <v>15</v>
      </c>
      <c r="Z46" s="898"/>
      <c r="AA46" s="899"/>
      <c r="AB46" s="382" t="s">
        <v>315</v>
      </c>
      <c r="AC46" s="900"/>
      <c r="AD46" s="900"/>
      <c r="AE46" s="394"/>
      <c r="AF46" s="365"/>
      <c r="AG46" s="365"/>
      <c r="AH46" s="365"/>
      <c r="AI46" s="394"/>
      <c r="AJ46" s="365"/>
      <c r="AK46" s="365"/>
      <c r="AL46" s="365"/>
      <c r="AM46" s="394"/>
      <c r="AN46" s="365"/>
      <c r="AO46" s="365"/>
      <c r="AP46" s="365"/>
      <c r="AQ46" s="271"/>
      <c r="AR46" s="208"/>
      <c r="AS46" s="208"/>
      <c r="AT46" s="272"/>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3"/>
      <c r="Z47" s="706"/>
      <c r="AA47" s="707"/>
      <c r="AB47" s="877" t="s">
        <v>12</v>
      </c>
      <c r="AC47" s="878"/>
      <c r="AD47" s="879"/>
      <c r="AE47" s="618" t="s">
        <v>372</v>
      </c>
      <c r="AF47" s="618"/>
      <c r="AG47" s="618"/>
      <c r="AH47" s="618"/>
      <c r="AI47" s="618" t="s">
        <v>373</v>
      </c>
      <c r="AJ47" s="618"/>
      <c r="AK47" s="618"/>
      <c r="AL47" s="618"/>
      <c r="AM47" s="618" t="s">
        <v>374</v>
      </c>
      <c r="AN47" s="618"/>
      <c r="AO47" s="618"/>
      <c r="AP47" s="289"/>
      <c r="AQ47" s="146" t="s">
        <v>370</v>
      </c>
      <c r="AR47" s="149"/>
      <c r="AS47" s="149"/>
      <c r="AT47" s="150"/>
      <c r="AU47" s="808" t="s">
        <v>262</v>
      </c>
      <c r="AV47" s="808"/>
      <c r="AW47" s="808"/>
      <c r="AX47" s="809"/>
    </row>
    <row r="48" spans="1:50" ht="18.75" customHeight="1" x14ac:dyDescent="0.15">
      <c r="A48" s="279"/>
      <c r="B48" s="280"/>
      <c r="C48" s="280"/>
      <c r="D48" s="280"/>
      <c r="E48" s="280"/>
      <c r="F48" s="281"/>
      <c r="G48" s="363"/>
      <c r="H48" s="273"/>
      <c r="I48" s="273"/>
      <c r="J48" s="273"/>
      <c r="K48" s="273"/>
      <c r="L48" s="273"/>
      <c r="M48" s="273"/>
      <c r="N48" s="273"/>
      <c r="O48" s="364"/>
      <c r="P48" s="315"/>
      <c r="Q48" s="273"/>
      <c r="R48" s="273"/>
      <c r="S48" s="273"/>
      <c r="T48" s="273"/>
      <c r="U48" s="273"/>
      <c r="V48" s="273"/>
      <c r="W48" s="273"/>
      <c r="X48" s="364"/>
      <c r="Y48" s="874"/>
      <c r="Z48" s="875"/>
      <c r="AA48" s="876"/>
      <c r="AB48" s="880"/>
      <c r="AC48" s="881"/>
      <c r="AD48" s="882"/>
      <c r="AE48" s="619"/>
      <c r="AF48" s="619"/>
      <c r="AG48" s="619"/>
      <c r="AH48" s="619"/>
      <c r="AI48" s="619"/>
      <c r="AJ48" s="619"/>
      <c r="AK48" s="619"/>
      <c r="AL48" s="619"/>
      <c r="AM48" s="619"/>
      <c r="AN48" s="619"/>
      <c r="AO48" s="619"/>
      <c r="AP48" s="292"/>
      <c r="AQ48" s="415"/>
      <c r="AR48" s="275"/>
      <c r="AS48" s="152" t="s">
        <v>371</v>
      </c>
      <c r="AT48" s="153"/>
      <c r="AU48" s="275"/>
      <c r="AV48" s="275"/>
      <c r="AW48" s="273" t="s">
        <v>313</v>
      </c>
      <c r="AX48" s="274"/>
    </row>
    <row r="49" spans="1:50" ht="22.5" customHeight="1" x14ac:dyDescent="0.15">
      <c r="A49" s="282"/>
      <c r="B49" s="280"/>
      <c r="C49" s="280"/>
      <c r="D49" s="280"/>
      <c r="E49" s="280"/>
      <c r="F49" s="281"/>
      <c r="G49" s="402"/>
      <c r="H49" s="883"/>
      <c r="I49" s="883"/>
      <c r="J49" s="883"/>
      <c r="K49" s="883"/>
      <c r="L49" s="883"/>
      <c r="M49" s="883"/>
      <c r="N49" s="883"/>
      <c r="O49" s="884"/>
      <c r="P49" s="111"/>
      <c r="Q49" s="891"/>
      <c r="R49" s="891"/>
      <c r="S49" s="891"/>
      <c r="T49" s="891"/>
      <c r="U49" s="891"/>
      <c r="V49" s="891"/>
      <c r="W49" s="891"/>
      <c r="X49" s="892"/>
      <c r="Y49" s="901" t="s">
        <v>14</v>
      </c>
      <c r="Z49" s="902"/>
      <c r="AA49" s="903"/>
      <c r="AB49" s="328"/>
      <c r="AC49" s="905"/>
      <c r="AD49" s="905"/>
      <c r="AE49" s="394"/>
      <c r="AF49" s="365"/>
      <c r="AG49" s="365"/>
      <c r="AH49" s="365"/>
      <c r="AI49" s="394"/>
      <c r="AJ49" s="365"/>
      <c r="AK49" s="365"/>
      <c r="AL49" s="365"/>
      <c r="AM49" s="394"/>
      <c r="AN49" s="365"/>
      <c r="AO49" s="365"/>
      <c r="AP49" s="365"/>
      <c r="AQ49" s="271"/>
      <c r="AR49" s="208"/>
      <c r="AS49" s="208"/>
      <c r="AT49" s="272"/>
      <c r="AU49" s="365"/>
      <c r="AV49" s="365"/>
      <c r="AW49" s="365"/>
      <c r="AX49" s="366"/>
    </row>
    <row r="50" spans="1:50" ht="22.5" customHeight="1" x14ac:dyDescent="0.15">
      <c r="A50" s="283"/>
      <c r="B50" s="284"/>
      <c r="C50" s="284"/>
      <c r="D50" s="284"/>
      <c r="E50" s="284"/>
      <c r="F50" s="285"/>
      <c r="G50" s="885"/>
      <c r="H50" s="886"/>
      <c r="I50" s="886"/>
      <c r="J50" s="886"/>
      <c r="K50" s="886"/>
      <c r="L50" s="886"/>
      <c r="M50" s="886"/>
      <c r="N50" s="886"/>
      <c r="O50" s="887"/>
      <c r="P50" s="893"/>
      <c r="Q50" s="893"/>
      <c r="R50" s="893"/>
      <c r="S50" s="893"/>
      <c r="T50" s="893"/>
      <c r="U50" s="893"/>
      <c r="V50" s="893"/>
      <c r="W50" s="893"/>
      <c r="X50" s="894"/>
      <c r="Y50" s="262" t="s">
        <v>61</v>
      </c>
      <c r="Z50" s="898"/>
      <c r="AA50" s="899"/>
      <c r="AB50" s="373"/>
      <c r="AC50" s="904"/>
      <c r="AD50" s="904"/>
      <c r="AE50" s="394"/>
      <c r="AF50" s="365"/>
      <c r="AG50" s="365"/>
      <c r="AH50" s="365"/>
      <c r="AI50" s="394"/>
      <c r="AJ50" s="365"/>
      <c r="AK50" s="365"/>
      <c r="AL50" s="365"/>
      <c r="AM50" s="394"/>
      <c r="AN50" s="365"/>
      <c r="AO50" s="365"/>
      <c r="AP50" s="365"/>
      <c r="AQ50" s="271"/>
      <c r="AR50" s="208"/>
      <c r="AS50" s="208"/>
      <c r="AT50" s="272"/>
      <c r="AU50" s="365"/>
      <c r="AV50" s="365"/>
      <c r="AW50" s="365"/>
      <c r="AX50" s="366"/>
    </row>
    <row r="51" spans="1:50" ht="22.5" customHeight="1" x14ac:dyDescent="0.15">
      <c r="A51" s="286"/>
      <c r="B51" s="287"/>
      <c r="C51" s="287"/>
      <c r="D51" s="287"/>
      <c r="E51" s="287"/>
      <c r="F51" s="288"/>
      <c r="G51" s="888"/>
      <c r="H51" s="889"/>
      <c r="I51" s="889"/>
      <c r="J51" s="889"/>
      <c r="K51" s="889"/>
      <c r="L51" s="889"/>
      <c r="M51" s="889"/>
      <c r="N51" s="889"/>
      <c r="O51" s="890"/>
      <c r="P51" s="895"/>
      <c r="Q51" s="895"/>
      <c r="R51" s="895"/>
      <c r="S51" s="895"/>
      <c r="T51" s="895"/>
      <c r="U51" s="895"/>
      <c r="V51" s="895"/>
      <c r="W51" s="895"/>
      <c r="X51" s="896"/>
      <c r="Y51" s="897" t="s">
        <v>15</v>
      </c>
      <c r="Z51" s="898"/>
      <c r="AA51" s="899"/>
      <c r="AB51" s="745" t="s">
        <v>315</v>
      </c>
      <c r="AC51" s="844"/>
      <c r="AD51" s="844"/>
      <c r="AE51" s="394"/>
      <c r="AF51" s="365"/>
      <c r="AG51" s="365"/>
      <c r="AH51" s="365"/>
      <c r="AI51" s="394"/>
      <c r="AJ51" s="365"/>
      <c r="AK51" s="365"/>
      <c r="AL51" s="365"/>
      <c r="AM51" s="394"/>
      <c r="AN51" s="365"/>
      <c r="AO51" s="365"/>
      <c r="AP51" s="365"/>
      <c r="AQ51" s="271"/>
      <c r="AR51" s="208"/>
      <c r="AS51" s="208"/>
      <c r="AT51" s="272"/>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1" t="s">
        <v>500</v>
      </c>
      <c r="H2" s="482"/>
      <c r="I2" s="482"/>
      <c r="J2" s="482"/>
      <c r="K2" s="482"/>
      <c r="L2" s="482"/>
      <c r="M2" s="482"/>
      <c r="N2" s="482"/>
      <c r="O2" s="482"/>
      <c r="P2" s="482"/>
      <c r="Q2" s="482"/>
      <c r="R2" s="482"/>
      <c r="S2" s="482"/>
      <c r="T2" s="482"/>
      <c r="U2" s="482"/>
      <c r="V2" s="482"/>
      <c r="W2" s="482"/>
      <c r="X2" s="482"/>
      <c r="Y2" s="482"/>
      <c r="Z2" s="482"/>
      <c r="AA2" s="482"/>
      <c r="AB2" s="483"/>
      <c r="AC2" s="481"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8" t="s">
        <v>19</v>
      </c>
      <c r="H3" s="526"/>
      <c r="I3" s="526"/>
      <c r="J3" s="526"/>
      <c r="K3" s="526"/>
      <c r="L3" s="525" t="s">
        <v>20</v>
      </c>
      <c r="M3" s="526"/>
      <c r="N3" s="526"/>
      <c r="O3" s="526"/>
      <c r="P3" s="526"/>
      <c r="Q3" s="526"/>
      <c r="R3" s="526"/>
      <c r="S3" s="526"/>
      <c r="T3" s="526"/>
      <c r="U3" s="526"/>
      <c r="V3" s="526"/>
      <c r="W3" s="526"/>
      <c r="X3" s="527"/>
      <c r="Y3" s="476" t="s">
        <v>21</v>
      </c>
      <c r="Z3" s="477"/>
      <c r="AA3" s="477"/>
      <c r="AB3" s="677"/>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18"/>
      <c r="B4" s="919"/>
      <c r="C4" s="919"/>
      <c r="D4" s="919"/>
      <c r="E4" s="919"/>
      <c r="F4" s="920"/>
      <c r="G4" s="528"/>
      <c r="H4" s="529"/>
      <c r="I4" s="529"/>
      <c r="J4" s="529"/>
      <c r="K4" s="530"/>
      <c r="L4" s="522"/>
      <c r="M4" s="523"/>
      <c r="N4" s="523"/>
      <c r="O4" s="523"/>
      <c r="P4" s="523"/>
      <c r="Q4" s="523"/>
      <c r="R4" s="523"/>
      <c r="S4" s="523"/>
      <c r="T4" s="523"/>
      <c r="U4" s="523"/>
      <c r="V4" s="523"/>
      <c r="W4" s="523"/>
      <c r="X4" s="524"/>
      <c r="Y4" s="484"/>
      <c r="Z4" s="485"/>
      <c r="AA4" s="485"/>
      <c r="AB4" s="684"/>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18"/>
      <c r="B5" s="919"/>
      <c r="C5" s="919"/>
      <c r="D5" s="919"/>
      <c r="E5" s="919"/>
      <c r="F5" s="920"/>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8"/>
      <c r="B6" s="919"/>
      <c r="C6" s="919"/>
      <c r="D6" s="919"/>
      <c r="E6" s="919"/>
      <c r="F6" s="920"/>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8"/>
      <c r="B7" s="919"/>
      <c r="C7" s="919"/>
      <c r="D7" s="919"/>
      <c r="E7" s="919"/>
      <c r="F7" s="920"/>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8"/>
      <c r="B8" s="919"/>
      <c r="C8" s="919"/>
      <c r="D8" s="919"/>
      <c r="E8" s="919"/>
      <c r="F8" s="920"/>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8"/>
      <c r="B9" s="919"/>
      <c r="C9" s="919"/>
      <c r="D9" s="919"/>
      <c r="E9" s="919"/>
      <c r="F9" s="920"/>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8"/>
      <c r="B10" s="919"/>
      <c r="C10" s="919"/>
      <c r="D10" s="919"/>
      <c r="E10" s="919"/>
      <c r="F10" s="920"/>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8"/>
      <c r="B11" s="919"/>
      <c r="C11" s="919"/>
      <c r="D11" s="919"/>
      <c r="E11" s="919"/>
      <c r="F11" s="920"/>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8"/>
      <c r="B12" s="919"/>
      <c r="C12" s="919"/>
      <c r="D12" s="919"/>
      <c r="E12" s="919"/>
      <c r="F12" s="920"/>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8"/>
      <c r="B13" s="919"/>
      <c r="C13" s="919"/>
      <c r="D13" s="919"/>
      <c r="E13" s="919"/>
      <c r="F13" s="920"/>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8"/>
      <c r="B14" s="919"/>
      <c r="C14" s="919"/>
      <c r="D14" s="919"/>
      <c r="E14" s="919"/>
      <c r="F14" s="920"/>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18"/>
      <c r="B15" s="919"/>
      <c r="C15" s="919"/>
      <c r="D15" s="919"/>
      <c r="E15" s="919"/>
      <c r="F15" s="920"/>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2"/>
    </row>
    <row r="16" spans="1:50" ht="25.5" customHeight="1" x14ac:dyDescent="0.15">
      <c r="A16" s="918"/>
      <c r="B16" s="919"/>
      <c r="C16" s="919"/>
      <c r="D16" s="919"/>
      <c r="E16" s="919"/>
      <c r="F16" s="920"/>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7"/>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18"/>
      <c r="B17" s="919"/>
      <c r="C17" s="919"/>
      <c r="D17" s="919"/>
      <c r="E17" s="919"/>
      <c r="F17" s="920"/>
      <c r="G17" s="528"/>
      <c r="H17" s="529"/>
      <c r="I17" s="529"/>
      <c r="J17" s="529"/>
      <c r="K17" s="530"/>
      <c r="L17" s="522"/>
      <c r="M17" s="523"/>
      <c r="N17" s="523"/>
      <c r="O17" s="523"/>
      <c r="P17" s="523"/>
      <c r="Q17" s="523"/>
      <c r="R17" s="523"/>
      <c r="S17" s="523"/>
      <c r="T17" s="523"/>
      <c r="U17" s="523"/>
      <c r="V17" s="523"/>
      <c r="W17" s="523"/>
      <c r="X17" s="524"/>
      <c r="Y17" s="484"/>
      <c r="Z17" s="485"/>
      <c r="AA17" s="485"/>
      <c r="AB17" s="684"/>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18"/>
      <c r="B18" s="919"/>
      <c r="C18" s="919"/>
      <c r="D18" s="919"/>
      <c r="E18" s="919"/>
      <c r="F18" s="920"/>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8"/>
      <c r="B19" s="919"/>
      <c r="C19" s="919"/>
      <c r="D19" s="919"/>
      <c r="E19" s="919"/>
      <c r="F19" s="920"/>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8"/>
      <c r="B20" s="919"/>
      <c r="C20" s="919"/>
      <c r="D20" s="919"/>
      <c r="E20" s="919"/>
      <c r="F20" s="920"/>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8"/>
      <c r="B21" s="919"/>
      <c r="C21" s="919"/>
      <c r="D21" s="919"/>
      <c r="E21" s="919"/>
      <c r="F21" s="920"/>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8"/>
      <c r="B22" s="919"/>
      <c r="C22" s="919"/>
      <c r="D22" s="919"/>
      <c r="E22" s="919"/>
      <c r="F22" s="920"/>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8"/>
      <c r="B23" s="919"/>
      <c r="C23" s="919"/>
      <c r="D23" s="919"/>
      <c r="E23" s="919"/>
      <c r="F23" s="920"/>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8"/>
      <c r="B24" s="919"/>
      <c r="C24" s="919"/>
      <c r="D24" s="919"/>
      <c r="E24" s="919"/>
      <c r="F24" s="920"/>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8"/>
      <c r="B25" s="919"/>
      <c r="C25" s="919"/>
      <c r="D25" s="919"/>
      <c r="E25" s="919"/>
      <c r="F25" s="920"/>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8"/>
      <c r="B26" s="919"/>
      <c r="C26" s="919"/>
      <c r="D26" s="919"/>
      <c r="E26" s="919"/>
      <c r="F26" s="920"/>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8"/>
      <c r="B27" s="919"/>
      <c r="C27" s="919"/>
      <c r="D27" s="919"/>
      <c r="E27" s="919"/>
      <c r="F27" s="920"/>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18"/>
      <c r="B28" s="919"/>
      <c r="C28" s="919"/>
      <c r="D28" s="919"/>
      <c r="E28" s="919"/>
      <c r="F28" s="920"/>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2"/>
    </row>
    <row r="29" spans="1:50" ht="24.75" customHeight="1" x14ac:dyDescent="0.15">
      <c r="A29" s="918"/>
      <c r="B29" s="919"/>
      <c r="C29" s="919"/>
      <c r="D29" s="919"/>
      <c r="E29" s="919"/>
      <c r="F29" s="920"/>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7"/>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18"/>
      <c r="B30" s="919"/>
      <c r="C30" s="919"/>
      <c r="D30" s="919"/>
      <c r="E30" s="919"/>
      <c r="F30" s="920"/>
      <c r="G30" s="528"/>
      <c r="H30" s="529"/>
      <c r="I30" s="529"/>
      <c r="J30" s="529"/>
      <c r="K30" s="530"/>
      <c r="L30" s="522"/>
      <c r="M30" s="523"/>
      <c r="N30" s="523"/>
      <c r="O30" s="523"/>
      <c r="P30" s="523"/>
      <c r="Q30" s="523"/>
      <c r="R30" s="523"/>
      <c r="S30" s="523"/>
      <c r="T30" s="523"/>
      <c r="U30" s="523"/>
      <c r="V30" s="523"/>
      <c r="W30" s="523"/>
      <c r="X30" s="524"/>
      <c r="Y30" s="484"/>
      <c r="Z30" s="485"/>
      <c r="AA30" s="485"/>
      <c r="AB30" s="684"/>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18"/>
      <c r="B31" s="919"/>
      <c r="C31" s="919"/>
      <c r="D31" s="919"/>
      <c r="E31" s="919"/>
      <c r="F31" s="920"/>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8"/>
      <c r="B32" s="919"/>
      <c r="C32" s="919"/>
      <c r="D32" s="919"/>
      <c r="E32" s="919"/>
      <c r="F32" s="920"/>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8"/>
      <c r="B33" s="919"/>
      <c r="C33" s="919"/>
      <c r="D33" s="919"/>
      <c r="E33" s="919"/>
      <c r="F33" s="920"/>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8"/>
      <c r="B34" s="919"/>
      <c r="C34" s="919"/>
      <c r="D34" s="919"/>
      <c r="E34" s="919"/>
      <c r="F34" s="920"/>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8"/>
      <c r="B35" s="919"/>
      <c r="C35" s="919"/>
      <c r="D35" s="919"/>
      <c r="E35" s="919"/>
      <c r="F35" s="920"/>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8"/>
      <c r="B36" s="919"/>
      <c r="C36" s="919"/>
      <c r="D36" s="919"/>
      <c r="E36" s="919"/>
      <c r="F36" s="920"/>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8"/>
      <c r="B37" s="919"/>
      <c r="C37" s="919"/>
      <c r="D37" s="919"/>
      <c r="E37" s="919"/>
      <c r="F37" s="920"/>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8"/>
      <c r="B38" s="919"/>
      <c r="C38" s="919"/>
      <c r="D38" s="919"/>
      <c r="E38" s="919"/>
      <c r="F38" s="920"/>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8"/>
      <c r="B39" s="919"/>
      <c r="C39" s="919"/>
      <c r="D39" s="919"/>
      <c r="E39" s="919"/>
      <c r="F39" s="920"/>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8"/>
      <c r="B40" s="919"/>
      <c r="C40" s="919"/>
      <c r="D40" s="919"/>
      <c r="E40" s="919"/>
      <c r="F40" s="920"/>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18"/>
      <c r="B41" s="919"/>
      <c r="C41" s="919"/>
      <c r="D41" s="919"/>
      <c r="E41" s="919"/>
      <c r="F41" s="920"/>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2"/>
    </row>
    <row r="42" spans="1:50" ht="24.75" customHeight="1" x14ac:dyDescent="0.15">
      <c r="A42" s="918"/>
      <c r="B42" s="919"/>
      <c r="C42" s="919"/>
      <c r="D42" s="919"/>
      <c r="E42" s="919"/>
      <c r="F42" s="920"/>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7"/>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18"/>
      <c r="B43" s="919"/>
      <c r="C43" s="919"/>
      <c r="D43" s="919"/>
      <c r="E43" s="919"/>
      <c r="F43" s="920"/>
      <c r="G43" s="528"/>
      <c r="H43" s="529"/>
      <c r="I43" s="529"/>
      <c r="J43" s="529"/>
      <c r="K43" s="530"/>
      <c r="L43" s="522"/>
      <c r="M43" s="523"/>
      <c r="N43" s="523"/>
      <c r="O43" s="523"/>
      <c r="P43" s="523"/>
      <c r="Q43" s="523"/>
      <c r="R43" s="523"/>
      <c r="S43" s="523"/>
      <c r="T43" s="523"/>
      <c r="U43" s="523"/>
      <c r="V43" s="523"/>
      <c r="W43" s="523"/>
      <c r="X43" s="524"/>
      <c r="Y43" s="484"/>
      <c r="Z43" s="485"/>
      <c r="AA43" s="485"/>
      <c r="AB43" s="684"/>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18"/>
      <c r="B44" s="919"/>
      <c r="C44" s="919"/>
      <c r="D44" s="919"/>
      <c r="E44" s="919"/>
      <c r="F44" s="920"/>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8"/>
      <c r="B45" s="919"/>
      <c r="C45" s="919"/>
      <c r="D45" s="919"/>
      <c r="E45" s="919"/>
      <c r="F45" s="920"/>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8"/>
      <c r="B46" s="919"/>
      <c r="C46" s="919"/>
      <c r="D46" s="919"/>
      <c r="E46" s="919"/>
      <c r="F46" s="920"/>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8"/>
      <c r="B47" s="919"/>
      <c r="C47" s="919"/>
      <c r="D47" s="919"/>
      <c r="E47" s="919"/>
      <c r="F47" s="920"/>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8"/>
      <c r="B48" s="919"/>
      <c r="C48" s="919"/>
      <c r="D48" s="919"/>
      <c r="E48" s="919"/>
      <c r="F48" s="920"/>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8"/>
      <c r="B49" s="919"/>
      <c r="C49" s="919"/>
      <c r="D49" s="919"/>
      <c r="E49" s="919"/>
      <c r="F49" s="920"/>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8"/>
      <c r="B50" s="919"/>
      <c r="C50" s="919"/>
      <c r="D50" s="919"/>
      <c r="E50" s="919"/>
      <c r="F50" s="920"/>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8"/>
      <c r="B51" s="919"/>
      <c r="C51" s="919"/>
      <c r="D51" s="919"/>
      <c r="E51" s="919"/>
      <c r="F51" s="920"/>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8"/>
      <c r="B52" s="919"/>
      <c r="C52" s="919"/>
      <c r="D52" s="919"/>
      <c r="E52" s="919"/>
      <c r="F52" s="920"/>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2"/>
    </row>
    <row r="56" spans="1:50" ht="24.75" customHeight="1" x14ac:dyDescent="0.15">
      <c r="A56" s="918"/>
      <c r="B56" s="919"/>
      <c r="C56" s="919"/>
      <c r="D56" s="919"/>
      <c r="E56" s="919"/>
      <c r="F56" s="920"/>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7"/>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18"/>
      <c r="B57" s="919"/>
      <c r="C57" s="919"/>
      <c r="D57" s="919"/>
      <c r="E57" s="919"/>
      <c r="F57" s="920"/>
      <c r="G57" s="528"/>
      <c r="H57" s="529"/>
      <c r="I57" s="529"/>
      <c r="J57" s="529"/>
      <c r="K57" s="530"/>
      <c r="L57" s="522"/>
      <c r="M57" s="523"/>
      <c r="N57" s="523"/>
      <c r="O57" s="523"/>
      <c r="P57" s="523"/>
      <c r="Q57" s="523"/>
      <c r="R57" s="523"/>
      <c r="S57" s="523"/>
      <c r="T57" s="523"/>
      <c r="U57" s="523"/>
      <c r="V57" s="523"/>
      <c r="W57" s="523"/>
      <c r="X57" s="524"/>
      <c r="Y57" s="484"/>
      <c r="Z57" s="485"/>
      <c r="AA57" s="485"/>
      <c r="AB57" s="684"/>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18"/>
      <c r="B58" s="919"/>
      <c r="C58" s="919"/>
      <c r="D58" s="919"/>
      <c r="E58" s="919"/>
      <c r="F58" s="920"/>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8"/>
      <c r="B59" s="919"/>
      <c r="C59" s="919"/>
      <c r="D59" s="919"/>
      <c r="E59" s="919"/>
      <c r="F59" s="920"/>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8"/>
      <c r="B60" s="919"/>
      <c r="C60" s="919"/>
      <c r="D60" s="919"/>
      <c r="E60" s="919"/>
      <c r="F60" s="920"/>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8"/>
      <c r="B61" s="919"/>
      <c r="C61" s="919"/>
      <c r="D61" s="919"/>
      <c r="E61" s="919"/>
      <c r="F61" s="920"/>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8"/>
      <c r="B62" s="919"/>
      <c r="C62" s="919"/>
      <c r="D62" s="919"/>
      <c r="E62" s="919"/>
      <c r="F62" s="920"/>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8"/>
      <c r="B63" s="919"/>
      <c r="C63" s="919"/>
      <c r="D63" s="919"/>
      <c r="E63" s="919"/>
      <c r="F63" s="920"/>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8"/>
      <c r="B64" s="919"/>
      <c r="C64" s="919"/>
      <c r="D64" s="919"/>
      <c r="E64" s="919"/>
      <c r="F64" s="920"/>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8"/>
      <c r="B65" s="919"/>
      <c r="C65" s="919"/>
      <c r="D65" s="919"/>
      <c r="E65" s="919"/>
      <c r="F65" s="920"/>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8"/>
      <c r="B66" s="919"/>
      <c r="C66" s="919"/>
      <c r="D66" s="919"/>
      <c r="E66" s="919"/>
      <c r="F66" s="920"/>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8"/>
      <c r="B67" s="919"/>
      <c r="C67" s="919"/>
      <c r="D67" s="919"/>
      <c r="E67" s="919"/>
      <c r="F67" s="920"/>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18"/>
      <c r="B68" s="919"/>
      <c r="C68" s="919"/>
      <c r="D68" s="919"/>
      <c r="E68" s="919"/>
      <c r="F68" s="920"/>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2"/>
    </row>
    <row r="69" spans="1:50" ht="25.5" customHeight="1" x14ac:dyDescent="0.15">
      <c r="A69" s="918"/>
      <c r="B69" s="919"/>
      <c r="C69" s="919"/>
      <c r="D69" s="919"/>
      <c r="E69" s="919"/>
      <c r="F69" s="920"/>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7"/>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18"/>
      <c r="B70" s="919"/>
      <c r="C70" s="919"/>
      <c r="D70" s="919"/>
      <c r="E70" s="919"/>
      <c r="F70" s="920"/>
      <c r="G70" s="528"/>
      <c r="H70" s="529"/>
      <c r="I70" s="529"/>
      <c r="J70" s="529"/>
      <c r="K70" s="530"/>
      <c r="L70" s="522"/>
      <c r="M70" s="523"/>
      <c r="N70" s="523"/>
      <c r="O70" s="523"/>
      <c r="P70" s="523"/>
      <c r="Q70" s="523"/>
      <c r="R70" s="523"/>
      <c r="S70" s="523"/>
      <c r="T70" s="523"/>
      <c r="U70" s="523"/>
      <c r="V70" s="523"/>
      <c r="W70" s="523"/>
      <c r="X70" s="524"/>
      <c r="Y70" s="484"/>
      <c r="Z70" s="485"/>
      <c r="AA70" s="485"/>
      <c r="AB70" s="684"/>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18"/>
      <c r="B71" s="919"/>
      <c r="C71" s="919"/>
      <c r="D71" s="919"/>
      <c r="E71" s="919"/>
      <c r="F71" s="920"/>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8"/>
      <c r="B72" s="919"/>
      <c r="C72" s="919"/>
      <c r="D72" s="919"/>
      <c r="E72" s="919"/>
      <c r="F72" s="920"/>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8"/>
      <c r="B73" s="919"/>
      <c r="C73" s="919"/>
      <c r="D73" s="919"/>
      <c r="E73" s="919"/>
      <c r="F73" s="920"/>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8"/>
      <c r="B74" s="919"/>
      <c r="C74" s="919"/>
      <c r="D74" s="919"/>
      <c r="E74" s="919"/>
      <c r="F74" s="920"/>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8"/>
      <c r="B75" s="919"/>
      <c r="C75" s="919"/>
      <c r="D75" s="919"/>
      <c r="E75" s="919"/>
      <c r="F75" s="920"/>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8"/>
      <c r="B76" s="919"/>
      <c r="C76" s="919"/>
      <c r="D76" s="919"/>
      <c r="E76" s="919"/>
      <c r="F76" s="920"/>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8"/>
      <c r="B77" s="919"/>
      <c r="C77" s="919"/>
      <c r="D77" s="919"/>
      <c r="E77" s="919"/>
      <c r="F77" s="920"/>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8"/>
      <c r="B78" s="919"/>
      <c r="C78" s="919"/>
      <c r="D78" s="919"/>
      <c r="E78" s="919"/>
      <c r="F78" s="920"/>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8"/>
      <c r="B79" s="919"/>
      <c r="C79" s="919"/>
      <c r="D79" s="919"/>
      <c r="E79" s="919"/>
      <c r="F79" s="920"/>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8"/>
      <c r="B80" s="919"/>
      <c r="C80" s="919"/>
      <c r="D80" s="919"/>
      <c r="E80" s="919"/>
      <c r="F80" s="920"/>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18"/>
      <c r="B81" s="919"/>
      <c r="C81" s="919"/>
      <c r="D81" s="919"/>
      <c r="E81" s="919"/>
      <c r="F81" s="920"/>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2"/>
    </row>
    <row r="82" spans="1:50" ht="24.75" customHeight="1" x14ac:dyDescent="0.15">
      <c r="A82" s="918"/>
      <c r="B82" s="919"/>
      <c r="C82" s="919"/>
      <c r="D82" s="919"/>
      <c r="E82" s="919"/>
      <c r="F82" s="920"/>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7"/>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18"/>
      <c r="B83" s="919"/>
      <c r="C83" s="919"/>
      <c r="D83" s="919"/>
      <c r="E83" s="919"/>
      <c r="F83" s="920"/>
      <c r="G83" s="528"/>
      <c r="H83" s="529"/>
      <c r="I83" s="529"/>
      <c r="J83" s="529"/>
      <c r="K83" s="530"/>
      <c r="L83" s="522"/>
      <c r="M83" s="523"/>
      <c r="N83" s="523"/>
      <c r="O83" s="523"/>
      <c r="P83" s="523"/>
      <c r="Q83" s="523"/>
      <c r="R83" s="523"/>
      <c r="S83" s="523"/>
      <c r="T83" s="523"/>
      <c r="U83" s="523"/>
      <c r="V83" s="523"/>
      <c r="W83" s="523"/>
      <c r="X83" s="524"/>
      <c r="Y83" s="484"/>
      <c r="Z83" s="485"/>
      <c r="AA83" s="485"/>
      <c r="AB83" s="684"/>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18"/>
      <c r="B84" s="919"/>
      <c r="C84" s="919"/>
      <c r="D84" s="919"/>
      <c r="E84" s="919"/>
      <c r="F84" s="920"/>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8"/>
      <c r="B85" s="919"/>
      <c r="C85" s="919"/>
      <c r="D85" s="919"/>
      <c r="E85" s="919"/>
      <c r="F85" s="920"/>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8"/>
      <c r="B86" s="919"/>
      <c r="C86" s="919"/>
      <c r="D86" s="919"/>
      <c r="E86" s="919"/>
      <c r="F86" s="920"/>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8"/>
      <c r="B87" s="919"/>
      <c r="C87" s="919"/>
      <c r="D87" s="919"/>
      <c r="E87" s="919"/>
      <c r="F87" s="920"/>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8"/>
      <c r="B88" s="919"/>
      <c r="C88" s="919"/>
      <c r="D88" s="919"/>
      <c r="E88" s="919"/>
      <c r="F88" s="920"/>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8"/>
      <c r="B89" s="919"/>
      <c r="C89" s="919"/>
      <c r="D89" s="919"/>
      <c r="E89" s="919"/>
      <c r="F89" s="920"/>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8"/>
      <c r="B90" s="919"/>
      <c r="C90" s="919"/>
      <c r="D90" s="919"/>
      <c r="E90" s="919"/>
      <c r="F90" s="920"/>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8"/>
      <c r="B91" s="919"/>
      <c r="C91" s="919"/>
      <c r="D91" s="919"/>
      <c r="E91" s="919"/>
      <c r="F91" s="920"/>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8"/>
      <c r="B92" s="919"/>
      <c r="C92" s="919"/>
      <c r="D92" s="919"/>
      <c r="E92" s="919"/>
      <c r="F92" s="920"/>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8"/>
      <c r="B93" s="919"/>
      <c r="C93" s="919"/>
      <c r="D93" s="919"/>
      <c r="E93" s="919"/>
      <c r="F93" s="920"/>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18"/>
      <c r="B94" s="919"/>
      <c r="C94" s="919"/>
      <c r="D94" s="919"/>
      <c r="E94" s="919"/>
      <c r="F94" s="920"/>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2"/>
    </row>
    <row r="95" spans="1:50" ht="24.75" customHeight="1" x14ac:dyDescent="0.15">
      <c r="A95" s="918"/>
      <c r="B95" s="919"/>
      <c r="C95" s="919"/>
      <c r="D95" s="919"/>
      <c r="E95" s="919"/>
      <c r="F95" s="920"/>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7"/>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18"/>
      <c r="B96" s="919"/>
      <c r="C96" s="919"/>
      <c r="D96" s="919"/>
      <c r="E96" s="919"/>
      <c r="F96" s="920"/>
      <c r="G96" s="528"/>
      <c r="H96" s="529"/>
      <c r="I96" s="529"/>
      <c r="J96" s="529"/>
      <c r="K96" s="530"/>
      <c r="L96" s="522"/>
      <c r="M96" s="523"/>
      <c r="N96" s="523"/>
      <c r="O96" s="523"/>
      <c r="P96" s="523"/>
      <c r="Q96" s="523"/>
      <c r="R96" s="523"/>
      <c r="S96" s="523"/>
      <c r="T96" s="523"/>
      <c r="U96" s="523"/>
      <c r="V96" s="523"/>
      <c r="W96" s="523"/>
      <c r="X96" s="524"/>
      <c r="Y96" s="484"/>
      <c r="Z96" s="485"/>
      <c r="AA96" s="485"/>
      <c r="AB96" s="684"/>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18"/>
      <c r="B97" s="919"/>
      <c r="C97" s="919"/>
      <c r="D97" s="919"/>
      <c r="E97" s="919"/>
      <c r="F97" s="920"/>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8"/>
      <c r="B98" s="919"/>
      <c r="C98" s="919"/>
      <c r="D98" s="919"/>
      <c r="E98" s="919"/>
      <c r="F98" s="920"/>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8"/>
      <c r="B99" s="919"/>
      <c r="C99" s="919"/>
      <c r="D99" s="919"/>
      <c r="E99" s="919"/>
      <c r="F99" s="920"/>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8"/>
      <c r="B100" s="919"/>
      <c r="C100" s="919"/>
      <c r="D100" s="919"/>
      <c r="E100" s="919"/>
      <c r="F100" s="920"/>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8"/>
      <c r="B101" s="919"/>
      <c r="C101" s="919"/>
      <c r="D101" s="919"/>
      <c r="E101" s="919"/>
      <c r="F101" s="920"/>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8"/>
      <c r="B102" s="919"/>
      <c r="C102" s="919"/>
      <c r="D102" s="919"/>
      <c r="E102" s="919"/>
      <c r="F102" s="920"/>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8"/>
      <c r="B103" s="919"/>
      <c r="C103" s="919"/>
      <c r="D103" s="919"/>
      <c r="E103" s="919"/>
      <c r="F103" s="920"/>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8"/>
      <c r="B104" s="919"/>
      <c r="C104" s="919"/>
      <c r="D104" s="919"/>
      <c r="E104" s="919"/>
      <c r="F104" s="920"/>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8"/>
      <c r="B105" s="919"/>
      <c r="C105" s="919"/>
      <c r="D105" s="919"/>
      <c r="E105" s="919"/>
      <c r="F105" s="920"/>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2"/>
    </row>
    <row r="109" spans="1:50" ht="24.75" customHeight="1" x14ac:dyDescent="0.15">
      <c r="A109" s="918"/>
      <c r="B109" s="919"/>
      <c r="C109" s="919"/>
      <c r="D109" s="919"/>
      <c r="E109" s="919"/>
      <c r="F109" s="920"/>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7"/>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18"/>
      <c r="B110" s="919"/>
      <c r="C110" s="919"/>
      <c r="D110" s="919"/>
      <c r="E110" s="919"/>
      <c r="F110" s="920"/>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4"/>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18"/>
      <c r="B111" s="919"/>
      <c r="C111" s="919"/>
      <c r="D111" s="919"/>
      <c r="E111" s="919"/>
      <c r="F111" s="920"/>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8"/>
      <c r="B112" s="919"/>
      <c r="C112" s="919"/>
      <c r="D112" s="919"/>
      <c r="E112" s="919"/>
      <c r="F112" s="920"/>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8"/>
      <c r="B113" s="919"/>
      <c r="C113" s="919"/>
      <c r="D113" s="919"/>
      <c r="E113" s="919"/>
      <c r="F113" s="920"/>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8"/>
      <c r="B114" s="919"/>
      <c r="C114" s="919"/>
      <c r="D114" s="919"/>
      <c r="E114" s="919"/>
      <c r="F114" s="920"/>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8"/>
      <c r="B115" s="919"/>
      <c r="C115" s="919"/>
      <c r="D115" s="919"/>
      <c r="E115" s="919"/>
      <c r="F115" s="920"/>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8"/>
      <c r="B116" s="919"/>
      <c r="C116" s="919"/>
      <c r="D116" s="919"/>
      <c r="E116" s="919"/>
      <c r="F116" s="920"/>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8"/>
      <c r="B117" s="919"/>
      <c r="C117" s="919"/>
      <c r="D117" s="919"/>
      <c r="E117" s="919"/>
      <c r="F117" s="920"/>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8"/>
      <c r="B118" s="919"/>
      <c r="C118" s="919"/>
      <c r="D118" s="919"/>
      <c r="E118" s="919"/>
      <c r="F118" s="920"/>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8"/>
      <c r="B119" s="919"/>
      <c r="C119" s="919"/>
      <c r="D119" s="919"/>
      <c r="E119" s="919"/>
      <c r="F119" s="920"/>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8"/>
      <c r="B120" s="919"/>
      <c r="C120" s="919"/>
      <c r="D120" s="919"/>
      <c r="E120" s="919"/>
      <c r="F120" s="920"/>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18"/>
      <c r="B121" s="919"/>
      <c r="C121" s="919"/>
      <c r="D121" s="919"/>
      <c r="E121" s="919"/>
      <c r="F121" s="920"/>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2"/>
    </row>
    <row r="122" spans="1:50" ht="25.5" customHeight="1" x14ac:dyDescent="0.15">
      <c r="A122" s="918"/>
      <c r="B122" s="919"/>
      <c r="C122" s="919"/>
      <c r="D122" s="919"/>
      <c r="E122" s="919"/>
      <c r="F122" s="920"/>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7"/>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18"/>
      <c r="B123" s="919"/>
      <c r="C123" s="919"/>
      <c r="D123" s="919"/>
      <c r="E123" s="919"/>
      <c r="F123" s="920"/>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4"/>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18"/>
      <c r="B124" s="919"/>
      <c r="C124" s="919"/>
      <c r="D124" s="919"/>
      <c r="E124" s="919"/>
      <c r="F124" s="920"/>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8"/>
      <c r="B125" s="919"/>
      <c r="C125" s="919"/>
      <c r="D125" s="919"/>
      <c r="E125" s="919"/>
      <c r="F125" s="920"/>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8"/>
      <c r="B126" s="919"/>
      <c r="C126" s="919"/>
      <c r="D126" s="919"/>
      <c r="E126" s="919"/>
      <c r="F126" s="920"/>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8"/>
      <c r="B127" s="919"/>
      <c r="C127" s="919"/>
      <c r="D127" s="919"/>
      <c r="E127" s="919"/>
      <c r="F127" s="920"/>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8"/>
      <c r="B128" s="919"/>
      <c r="C128" s="919"/>
      <c r="D128" s="919"/>
      <c r="E128" s="919"/>
      <c r="F128" s="920"/>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8"/>
      <c r="B129" s="919"/>
      <c r="C129" s="919"/>
      <c r="D129" s="919"/>
      <c r="E129" s="919"/>
      <c r="F129" s="920"/>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8"/>
      <c r="B130" s="919"/>
      <c r="C130" s="919"/>
      <c r="D130" s="919"/>
      <c r="E130" s="919"/>
      <c r="F130" s="920"/>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8"/>
      <c r="B131" s="919"/>
      <c r="C131" s="919"/>
      <c r="D131" s="919"/>
      <c r="E131" s="919"/>
      <c r="F131" s="920"/>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8"/>
      <c r="B132" s="919"/>
      <c r="C132" s="919"/>
      <c r="D132" s="919"/>
      <c r="E132" s="919"/>
      <c r="F132" s="920"/>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8"/>
      <c r="B133" s="919"/>
      <c r="C133" s="919"/>
      <c r="D133" s="919"/>
      <c r="E133" s="919"/>
      <c r="F133" s="920"/>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18"/>
      <c r="B134" s="919"/>
      <c r="C134" s="919"/>
      <c r="D134" s="919"/>
      <c r="E134" s="919"/>
      <c r="F134" s="920"/>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2"/>
    </row>
    <row r="135" spans="1:50" ht="24.75" customHeight="1" x14ac:dyDescent="0.15">
      <c r="A135" s="918"/>
      <c r="B135" s="919"/>
      <c r="C135" s="919"/>
      <c r="D135" s="919"/>
      <c r="E135" s="919"/>
      <c r="F135" s="920"/>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7"/>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18"/>
      <c r="B136" s="919"/>
      <c r="C136" s="919"/>
      <c r="D136" s="919"/>
      <c r="E136" s="919"/>
      <c r="F136" s="920"/>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4"/>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18"/>
      <c r="B137" s="919"/>
      <c r="C137" s="919"/>
      <c r="D137" s="919"/>
      <c r="E137" s="919"/>
      <c r="F137" s="920"/>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8"/>
      <c r="B138" s="919"/>
      <c r="C138" s="919"/>
      <c r="D138" s="919"/>
      <c r="E138" s="919"/>
      <c r="F138" s="920"/>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8"/>
      <c r="B139" s="919"/>
      <c r="C139" s="919"/>
      <c r="D139" s="919"/>
      <c r="E139" s="919"/>
      <c r="F139" s="920"/>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8"/>
      <c r="B140" s="919"/>
      <c r="C140" s="919"/>
      <c r="D140" s="919"/>
      <c r="E140" s="919"/>
      <c r="F140" s="920"/>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8"/>
      <c r="B141" s="919"/>
      <c r="C141" s="919"/>
      <c r="D141" s="919"/>
      <c r="E141" s="919"/>
      <c r="F141" s="920"/>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8"/>
      <c r="B142" s="919"/>
      <c r="C142" s="919"/>
      <c r="D142" s="919"/>
      <c r="E142" s="919"/>
      <c r="F142" s="920"/>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8"/>
      <c r="B143" s="919"/>
      <c r="C143" s="919"/>
      <c r="D143" s="919"/>
      <c r="E143" s="919"/>
      <c r="F143" s="920"/>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8"/>
      <c r="B144" s="919"/>
      <c r="C144" s="919"/>
      <c r="D144" s="919"/>
      <c r="E144" s="919"/>
      <c r="F144" s="920"/>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8"/>
      <c r="B145" s="919"/>
      <c r="C145" s="919"/>
      <c r="D145" s="919"/>
      <c r="E145" s="919"/>
      <c r="F145" s="920"/>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8"/>
      <c r="B146" s="919"/>
      <c r="C146" s="919"/>
      <c r="D146" s="919"/>
      <c r="E146" s="919"/>
      <c r="F146" s="920"/>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18"/>
      <c r="B147" s="919"/>
      <c r="C147" s="919"/>
      <c r="D147" s="919"/>
      <c r="E147" s="919"/>
      <c r="F147" s="920"/>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2"/>
    </row>
    <row r="148" spans="1:50" ht="24.75" customHeight="1" x14ac:dyDescent="0.15">
      <c r="A148" s="918"/>
      <c r="B148" s="919"/>
      <c r="C148" s="919"/>
      <c r="D148" s="919"/>
      <c r="E148" s="919"/>
      <c r="F148" s="920"/>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7"/>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18"/>
      <c r="B149" s="919"/>
      <c r="C149" s="919"/>
      <c r="D149" s="919"/>
      <c r="E149" s="919"/>
      <c r="F149" s="920"/>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4"/>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18"/>
      <c r="B150" s="919"/>
      <c r="C150" s="919"/>
      <c r="D150" s="919"/>
      <c r="E150" s="919"/>
      <c r="F150" s="920"/>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8"/>
      <c r="B151" s="919"/>
      <c r="C151" s="919"/>
      <c r="D151" s="919"/>
      <c r="E151" s="919"/>
      <c r="F151" s="920"/>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8"/>
      <c r="B152" s="919"/>
      <c r="C152" s="919"/>
      <c r="D152" s="919"/>
      <c r="E152" s="919"/>
      <c r="F152" s="920"/>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8"/>
      <c r="B153" s="919"/>
      <c r="C153" s="919"/>
      <c r="D153" s="919"/>
      <c r="E153" s="919"/>
      <c r="F153" s="920"/>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8"/>
      <c r="B154" s="919"/>
      <c r="C154" s="919"/>
      <c r="D154" s="919"/>
      <c r="E154" s="919"/>
      <c r="F154" s="920"/>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8"/>
      <c r="B155" s="919"/>
      <c r="C155" s="919"/>
      <c r="D155" s="919"/>
      <c r="E155" s="919"/>
      <c r="F155" s="920"/>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8"/>
      <c r="B156" s="919"/>
      <c r="C156" s="919"/>
      <c r="D156" s="919"/>
      <c r="E156" s="919"/>
      <c r="F156" s="920"/>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8"/>
      <c r="B157" s="919"/>
      <c r="C157" s="919"/>
      <c r="D157" s="919"/>
      <c r="E157" s="919"/>
      <c r="F157" s="920"/>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8"/>
      <c r="B158" s="919"/>
      <c r="C158" s="919"/>
      <c r="D158" s="919"/>
      <c r="E158" s="919"/>
      <c r="F158" s="920"/>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2"/>
    </row>
    <row r="162" spans="1:50" ht="24.75" customHeight="1" x14ac:dyDescent="0.15">
      <c r="A162" s="918"/>
      <c r="B162" s="919"/>
      <c r="C162" s="919"/>
      <c r="D162" s="919"/>
      <c r="E162" s="919"/>
      <c r="F162" s="920"/>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7"/>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18"/>
      <c r="B163" s="919"/>
      <c r="C163" s="919"/>
      <c r="D163" s="919"/>
      <c r="E163" s="919"/>
      <c r="F163" s="920"/>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4"/>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18"/>
      <c r="B164" s="919"/>
      <c r="C164" s="919"/>
      <c r="D164" s="919"/>
      <c r="E164" s="919"/>
      <c r="F164" s="920"/>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8"/>
      <c r="B165" s="919"/>
      <c r="C165" s="919"/>
      <c r="D165" s="919"/>
      <c r="E165" s="919"/>
      <c r="F165" s="920"/>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8"/>
      <c r="B166" s="919"/>
      <c r="C166" s="919"/>
      <c r="D166" s="919"/>
      <c r="E166" s="919"/>
      <c r="F166" s="920"/>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8"/>
      <c r="B167" s="919"/>
      <c r="C167" s="919"/>
      <c r="D167" s="919"/>
      <c r="E167" s="919"/>
      <c r="F167" s="920"/>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8"/>
      <c r="B168" s="919"/>
      <c r="C168" s="919"/>
      <c r="D168" s="919"/>
      <c r="E168" s="919"/>
      <c r="F168" s="920"/>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8"/>
      <c r="B169" s="919"/>
      <c r="C169" s="919"/>
      <c r="D169" s="919"/>
      <c r="E169" s="919"/>
      <c r="F169" s="920"/>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8"/>
      <c r="B170" s="919"/>
      <c r="C170" s="919"/>
      <c r="D170" s="919"/>
      <c r="E170" s="919"/>
      <c r="F170" s="920"/>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8"/>
      <c r="B171" s="919"/>
      <c r="C171" s="919"/>
      <c r="D171" s="919"/>
      <c r="E171" s="919"/>
      <c r="F171" s="920"/>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8"/>
      <c r="B172" s="919"/>
      <c r="C172" s="919"/>
      <c r="D172" s="919"/>
      <c r="E172" s="919"/>
      <c r="F172" s="920"/>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8"/>
      <c r="B173" s="919"/>
      <c r="C173" s="919"/>
      <c r="D173" s="919"/>
      <c r="E173" s="919"/>
      <c r="F173" s="920"/>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18"/>
      <c r="B174" s="919"/>
      <c r="C174" s="919"/>
      <c r="D174" s="919"/>
      <c r="E174" s="919"/>
      <c r="F174" s="920"/>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2"/>
    </row>
    <row r="175" spans="1:50" ht="25.5" customHeight="1" x14ac:dyDescent="0.15">
      <c r="A175" s="918"/>
      <c r="B175" s="919"/>
      <c r="C175" s="919"/>
      <c r="D175" s="919"/>
      <c r="E175" s="919"/>
      <c r="F175" s="920"/>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7"/>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18"/>
      <c r="B176" s="919"/>
      <c r="C176" s="919"/>
      <c r="D176" s="919"/>
      <c r="E176" s="919"/>
      <c r="F176" s="920"/>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4"/>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18"/>
      <c r="B177" s="919"/>
      <c r="C177" s="919"/>
      <c r="D177" s="919"/>
      <c r="E177" s="919"/>
      <c r="F177" s="920"/>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8"/>
      <c r="B178" s="919"/>
      <c r="C178" s="919"/>
      <c r="D178" s="919"/>
      <c r="E178" s="919"/>
      <c r="F178" s="920"/>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8"/>
      <c r="B179" s="919"/>
      <c r="C179" s="919"/>
      <c r="D179" s="919"/>
      <c r="E179" s="919"/>
      <c r="F179" s="920"/>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8"/>
      <c r="B180" s="919"/>
      <c r="C180" s="919"/>
      <c r="D180" s="919"/>
      <c r="E180" s="919"/>
      <c r="F180" s="920"/>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8"/>
      <c r="B181" s="919"/>
      <c r="C181" s="919"/>
      <c r="D181" s="919"/>
      <c r="E181" s="919"/>
      <c r="F181" s="920"/>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8"/>
      <c r="B182" s="919"/>
      <c r="C182" s="919"/>
      <c r="D182" s="919"/>
      <c r="E182" s="919"/>
      <c r="F182" s="920"/>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8"/>
      <c r="B183" s="919"/>
      <c r="C183" s="919"/>
      <c r="D183" s="919"/>
      <c r="E183" s="919"/>
      <c r="F183" s="920"/>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8"/>
      <c r="B184" s="919"/>
      <c r="C184" s="919"/>
      <c r="D184" s="919"/>
      <c r="E184" s="919"/>
      <c r="F184" s="920"/>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8"/>
      <c r="B185" s="919"/>
      <c r="C185" s="919"/>
      <c r="D185" s="919"/>
      <c r="E185" s="919"/>
      <c r="F185" s="920"/>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8"/>
      <c r="B186" s="919"/>
      <c r="C186" s="919"/>
      <c r="D186" s="919"/>
      <c r="E186" s="919"/>
      <c r="F186" s="920"/>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18"/>
      <c r="B187" s="919"/>
      <c r="C187" s="919"/>
      <c r="D187" s="919"/>
      <c r="E187" s="919"/>
      <c r="F187" s="920"/>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2"/>
    </row>
    <row r="188" spans="1:50" ht="24.75" customHeight="1" x14ac:dyDescent="0.15">
      <c r="A188" s="918"/>
      <c r="B188" s="919"/>
      <c r="C188" s="919"/>
      <c r="D188" s="919"/>
      <c r="E188" s="919"/>
      <c r="F188" s="920"/>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7"/>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18"/>
      <c r="B189" s="919"/>
      <c r="C189" s="919"/>
      <c r="D189" s="919"/>
      <c r="E189" s="919"/>
      <c r="F189" s="920"/>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4"/>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18"/>
      <c r="B190" s="919"/>
      <c r="C190" s="919"/>
      <c r="D190" s="919"/>
      <c r="E190" s="919"/>
      <c r="F190" s="920"/>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8"/>
      <c r="B191" s="919"/>
      <c r="C191" s="919"/>
      <c r="D191" s="919"/>
      <c r="E191" s="919"/>
      <c r="F191" s="920"/>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8"/>
      <c r="B192" s="919"/>
      <c r="C192" s="919"/>
      <c r="D192" s="919"/>
      <c r="E192" s="919"/>
      <c r="F192" s="920"/>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8"/>
      <c r="B193" s="919"/>
      <c r="C193" s="919"/>
      <c r="D193" s="919"/>
      <c r="E193" s="919"/>
      <c r="F193" s="920"/>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8"/>
      <c r="B194" s="919"/>
      <c r="C194" s="919"/>
      <c r="D194" s="919"/>
      <c r="E194" s="919"/>
      <c r="F194" s="920"/>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8"/>
      <c r="B195" s="919"/>
      <c r="C195" s="919"/>
      <c r="D195" s="919"/>
      <c r="E195" s="919"/>
      <c r="F195" s="920"/>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8"/>
      <c r="B196" s="919"/>
      <c r="C196" s="919"/>
      <c r="D196" s="919"/>
      <c r="E196" s="919"/>
      <c r="F196" s="920"/>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8"/>
      <c r="B197" s="919"/>
      <c r="C197" s="919"/>
      <c r="D197" s="919"/>
      <c r="E197" s="919"/>
      <c r="F197" s="920"/>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8"/>
      <c r="B198" s="919"/>
      <c r="C198" s="919"/>
      <c r="D198" s="919"/>
      <c r="E198" s="919"/>
      <c r="F198" s="920"/>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8"/>
      <c r="B199" s="919"/>
      <c r="C199" s="919"/>
      <c r="D199" s="919"/>
      <c r="E199" s="919"/>
      <c r="F199" s="920"/>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18"/>
      <c r="B200" s="919"/>
      <c r="C200" s="919"/>
      <c r="D200" s="919"/>
      <c r="E200" s="919"/>
      <c r="F200" s="920"/>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2"/>
    </row>
    <row r="201" spans="1:50" ht="24.75" customHeight="1" x14ac:dyDescent="0.15">
      <c r="A201" s="918"/>
      <c r="B201" s="919"/>
      <c r="C201" s="919"/>
      <c r="D201" s="919"/>
      <c r="E201" s="919"/>
      <c r="F201" s="920"/>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7"/>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18"/>
      <c r="B202" s="919"/>
      <c r="C202" s="919"/>
      <c r="D202" s="919"/>
      <c r="E202" s="919"/>
      <c r="F202" s="920"/>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4"/>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18"/>
      <c r="B203" s="919"/>
      <c r="C203" s="919"/>
      <c r="D203" s="919"/>
      <c r="E203" s="919"/>
      <c r="F203" s="920"/>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8"/>
      <c r="B204" s="919"/>
      <c r="C204" s="919"/>
      <c r="D204" s="919"/>
      <c r="E204" s="919"/>
      <c r="F204" s="920"/>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8"/>
      <c r="B205" s="919"/>
      <c r="C205" s="919"/>
      <c r="D205" s="919"/>
      <c r="E205" s="919"/>
      <c r="F205" s="920"/>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8"/>
      <c r="B206" s="919"/>
      <c r="C206" s="919"/>
      <c r="D206" s="919"/>
      <c r="E206" s="919"/>
      <c r="F206" s="920"/>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8"/>
      <c r="B207" s="919"/>
      <c r="C207" s="919"/>
      <c r="D207" s="919"/>
      <c r="E207" s="919"/>
      <c r="F207" s="920"/>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8"/>
      <c r="B208" s="919"/>
      <c r="C208" s="919"/>
      <c r="D208" s="919"/>
      <c r="E208" s="919"/>
      <c r="F208" s="920"/>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8"/>
      <c r="B209" s="919"/>
      <c r="C209" s="919"/>
      <c r="D209" s="919"/>
      <c r="E209" s="919"/>
      <c r="F209" s="920"/>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8"/>
      <c r="B210" s="919"/>
      <c r="C210" s="919"/>
      <c r="D210" s="919"/>
      <c r="E210" s="919"/>
      <c r="F210" s="920"/>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8"/>
      <c r="B211" s="919"/>
      <c r="C211" s="919"/>
      <c r="D211" s="919"/>
      <c r="E211" s="919"/>
      <c r="F211" s="920"/>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2"/>
    </row>
    <row r="215" spans="1:50" ht="24.75" customHeight="1" x14ac:dyDescent="0.15">
      <c r="A215" s="918"/>
      <c r="B215" s="919"/>
      <c r="C215" s="919"/>
      <c r="D215" s="919"/>
      <c r="E215" s="919"/>
      <c r="F215" s="920"/>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7"/>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18"/>
      <c r="B216" s="919"/>
      <c r="C216" s="919"/>
      <c r="D216" s="919"/>
      <c r="E216" s="919"/>
      <c r="F216" s="920"/>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4"/>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18"/>
      <c r="B217" s="919"/>
      <c r="C217" s="919"/>
      <c r="D217" s="919"/>
      <c r="E217" s="919"/>
      <c r="F217" s="920"/>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8"/>
      <c r="B218" s="919"/>
      <c r="C218" s="919"/>
      <c r="D218" s="919"/>
      <c r="E218" s="919"/>
      <c r="F218" s="920"/>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8"/>
      <c r="B219" s="919"/>
      <c r="C219" s="919"/>
      <c r="D219" s="919"/>
      <c r="E219" s="919"/>
      <c r="F219" s="920"/>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8"/>
      <c r="B220" s="919"/>
      <c r="C220" s="919"/>
      <c r="D220" s="919"/>
      <c r="E220" s="919"/>
      <c r="F220" s="920"/>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8"/>
      <c r="B221" s="919"/>
      <c r="C221" s="919"/>
      <c r="D221" s="919"/>
      <c r="E221" s="919"/>
      <c r="F221" s="920"/>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8"/>
      <c r="B222" s="919"/>
      <c r="C222" s="919"/>
      <c r="D222" s="919"/>
      <c r="E222" s="919"/>
      <c r="F222" s="920"/>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8"/>
      <c r="B223" s="919"/>
      <c r="C223" s="919"/>
      <c r="D223" s="919"/>
      <c r="E223" s="919"/>
      <c r="F223" s="920"/>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8"/>
      <c r="B224" s="919"/>
      <c r="C224" s="919"/>
      <c r="D224" s="919"/>
      <c r="E224" s="919"/>
      <c r="F224" s="920"/>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8"/>
      <c r="B225" s="919"/>
      <c r="C225" s="919"/>
      <c r="D225" s="919"/>
      <c r="E225" s="919"/>
      <c r="F225" s="920"/>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8"/>
      <c r="B226" s="919"/>
      <c r="C226" s="919"/>
      <c r="D226" s="919"/>
      <c r="E226" s="919"/>
      <c r="F226" s="920"/>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18"/>
      <c r="B227" s="919"/>
      <c r="C227" s="919"/>
      <c r="D227" s="919"/>
      <c r="E227" s="919"/>
      <c r="F227" s="920"/>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2"/>
    </row>
    <row r="228" spans="1:50" ht="25.5" customHeight="1" x14ac:dyDescent="0.15">
      <c r="A228" s="918"/>
      <c r="B228" s="919"/>
      <c r="C228" s="919"/>
      <c r="D228" s="919"/>
      <c r="E228" s="919"/>
      <c r="F228" s="920"/>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7"/>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18"/>
      <c r="B229" s="919"/>
      <c r="C229" s="919"/>
      <c r="D229" s="919"/>
      <c r="E229" s="919"/>
      <c r="F229" s="920"/>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4"/>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18"/>
      <c r="B230" s="919"/>
      <c r="C230" s="919"/>
      <c r="D230" s="919"/>
      <c r="E230" s="919"/>
      <c r="F230" s="920"/>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8"/>
      <c r="B231" s="919"/>
      <c r="C231" s="919"/>
      <c r="D231" s="919"/>
      <c r="E231" s="919"/>
      <c r="F231" s="920"/>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8"/>
      <c r="B232" s="919"/>
      <c r="C232" s="919"/>
      <c r="D232" s="919"/>
      <c r="E232" s="919"/>
      <c r="F232" s="920"/>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8"/>
      <c r="B233" s="919"/>
      <c r="C233" s="919"/>
      <c r="D233" s="919"/>
      <c r="E233" s="919"/>
      <c r="F233" s="920"/>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8"/>
      <c r="B234" s="919"/>
      <c r="C234" s="919"/>
      <c r="D234" s="919"/>
      <c r="E234" s="919"/>
      <c r="F234" s="920"/>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8"/>
      <c r="B235" s="919"/>
      <c r="C235" s="919"/>
      <c r="D235" s="919"/>
      <c r="E235" s="919"/>
      <c r="F235" s="920"/>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8"/>
      <c r="B236" s="919"/>
      <c r="C236" s="919"/>
      <c r="D236" s="919"/>
      <c r="E236" s="919"/>
      <c r="F236" s="920"/>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8"/>
      <c r="B237" s="919"/>
      <c r="C237" s="919"/>
      <c r="D237" s="919"/>
      <c r="E237" s="919"/>
      <c r="F237" s="920"/>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8"/>
      <c r="B238" s="919"/>
      <c r="C238" s="919"/>
      <c r="D238" s="919"/>
      <c r="E238" s="919"/>
      <c r="F238" s="920"/>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8"/>
      <c r="B239" s="919"/>
      <c r="C239" s="919"/>
      <c r="D239" s="919"/>
      <c r="E239" s="919"/>
      <c r="F239" s="920"/>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18"/>
      <c r="B240" s="919"/>
      <c r="C240" s="919"/>
      <c r="D240" s="919"/>
      <c r="E240" s="919"/>
      <c r="F240" s="920"/>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2"/>
    </row>
    <row r="241" spans="1:50" ht="24.75" customHeight="1" x14ac:dyDescent="0.15">
      <c r="A241" s="918"/>
      <c r="B241" s="919"/>
      <c r="C241" s="919"/>
      <c r="D241" s="919"/>
      <c r="E241" s="919"/>
      <c r="F241" s="920"/>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7"/>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18"/>
      <c r="B242" s="919"/>
      <c r="C242" s="919"/>
      <c r="D242" s="919"/>
      <c r="E242" s="919"/>
      <c r="F242" s="920"/>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4"/>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18"/>
      <c r="B243" s="919"/>
      <c r="C243" s="919"/>
      <c r="D243" s="919"/>
      <c r="E243" s="919"/>
      <c r="F243" s="920"/>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8"/>
      <c r="B244" s="919"/>
      <c r="C244" s="919"/>
      <c r="D244" s="919"/>
      <c r="E244" s="919"/>
      <c r="F244" s="920"/>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8"/>
      <c r="B245" s="919"/>
      <c r="C245" s="919"/>
      <c r="D245" s="919"/>
      <c r="E245" s="919"/>
      <c r="F245" s="920"/>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8"/>
      <c r="B246" s="919"/>
      <c r="C246" s="919"/>
      <c r="D246" s="919"/>
      <c r="E246" s="919"/>
      <c r="F246" s="920"/>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8"/>
      <c r="B247" s="919"/>
      <c r="C247" s="919"/>
      <c r="D247" s="919"/>
      <c r="E247" s="919"/>
      <c r="F247" s="920"/>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8"/>
      <c r="B248" s="919"/>
      <c r="C248" s="919"/>
      <c r="D248" s="919"/>
      <c r="E248" s="919"/>
      <c r="F248" s="920"/>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8"/>
      <c r="B249" s="919"/>
      <c r="C249" s="919"/>
      <c r="D249" s="919"/>
      <c r="E249" s="919"/>
      <c r="F249" s="920"/>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8"/>
      <c r="B250" s="919"/>
      <c r="C250" s="919"/>
      <c r="D250" s="919"/>
      <c r="E250" s="919"/>
      <c r="F250" s="920"/>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8"/>
      <c r="B251" s="919"/>
      <c r="C251" s="919"/>
      <c r="D251" s="919"/>
      <c r="E251" s="919"/>
      <c r="F251" s="920"/>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8"/>
      <c r="B252" s="919"/>
      <c r="C252" s="919"/>
      <c r="D252" s="919"/>
      <c r="E252" s="919"/>
      <c r="F252" s="920"/>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18"/>
      <c r="B253" s="919"/>
      <c r="C253" s="919"/>
      <c r="D253" s="919"/>
      <c r="E253" s="919"/>
      <c r="F253" s="920"/>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2"/>
    </row>
    <row r="254" spans="1:50" ht="24.75" customHeight="1" x14ac:dyDescent="0.15">
      <c r="A254" s="918"/>
      <c r="B254" s="919"/>
      <c r="C254" s="919"/>
      <c r="D254" s="919"/>
      <c r="E254" s="919"/>
      <c r="F254" s="920"/>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7"/>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18"/>
      <c r="B255" s="919"/>
      <c r="C255" s="919"/>
      <c r="D255" s="919"/>
      <c r="E255" s="919"/>
      <c r="F255" s="920"/>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4"/>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18"/>
      <c r="B256" s="919"/>
      <c r="C256" s="919"/>
      <c r="D256" s="919"/>
      <c r="E256" s="919"/>
      <c r="F256" s="920"/>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8"/>
      <c r="B257" s="919"/>
      <c r="C257" s="919"/>
      <c r="D257" s="919"/>
      <c r="E257" s="919"/>
      <c r="F257" s="920"/>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8"/>
      <c r="B258" s="919"/>
      <c r="C258" s="919"/>
      <c r="D258" s="919"/>
      <c r="E258" s="919"/>
      <c r="F258" s="920"/>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8"/>
      <c r="B259" s="919"/>
      <c r="C259" s="919"/>
      <c r="D259" s="919"/>
      <c r="E259" s="919"/>
      <c r="F259" s="920"/>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8"/>
      <c r="B260" s="919"/>
      <c r="C260" s="919"/>
      <c r="D260" s="919"/>
      <c r="E260" s="919"/>
      <c r="F260" s="920"/>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8"/>
      <c r="B261" s="919"/>
      <c r="C261" s="919"/>
      <c r="D261" s="919"/>
      <c r="E261" s="919"/>
      <c r="F261" s="920"/>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8"/>
      <c r="B262" s="919"/>
      <c r="C262" s="919"/>
      <c r="D262" s="919"/>
      <c r="E262" s="919"/>
      <c r="F262" s="920"/>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8"/>
      <c r="B263" s="919"/>
      <c r="C263" s="919"/>
      <c r="D263" s="919"/>
      <c r="E263" s="919"/>
      <c r="F263" s="920"/>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8"/>
      <c r="B264" s="919"/>
      <c r="C264" s="919"/>
      <c r="D264" s="919"/>
      <c r="E264" s="919"/>
      <c r="F264" s="920"/>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1" zoomScale="55" zoomScaleNormal="75" zoomScaleSheetLayoutView="55" zoomScalePageLayoutView="70" workbookViewId="0">
      <selection activeCell="AC144" sqref="AC144:AG14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2016-07-08T10:56:59Z</cp:lastPrinted>
  <dcterms:created xsi:type="dcterms:W3CDTF">2012-03-13T00:50:25Z</dcterms:created>
  <dcterms:modified xsi:type="dcterms:W3CDTF">2016-07-12T06:16:45Z</dcterms:modified>
</cp:coreProperties>
</file>